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<sst xmlns="http://schemas.openxmlformats.org/spreadsheetml/2006/main" count="534" uniqueCount="164">
  <si>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</si>
  <si>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</si>
  <si>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</si>
  <si>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</si>
  <si>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</si>
  <si>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</si>
  <si>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</si>
  <si>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</si>
  <si>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</si>
  <si>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</si>
  <si>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</si>
  <si>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</si>
  <si>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</si>
  <si>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</si>
  <si>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</si>
  <si>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</si>
  <si>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</si>
  <si>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</si>
  <si>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</si>
  <si>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</si>
  <si>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</si>
  <si>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</si>
  <si>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</si>
  <si>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</si>
  <si>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</si>
  <si>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</si>
  <si>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</si>
  <si>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</si>
  <si>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</si>
  <si>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</si>
  <si>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</si>
  <si>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</si>
  <si>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</si>
  <si>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</si>
  <si>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</si>
  <si>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</si>
  <si>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</si>
  <si>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</si>
  <si>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</si>
  <si>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</si>
  <si>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</si>
  <si>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</si>
  <si>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</si>
  <si>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</si>
  <si>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</si>
  <si>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</si>
  <si>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</si>
  <si>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</si>
  <si>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</si>
  <si>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</si>
  <si>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</si>
  <si>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</si>
  <si>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</si>
  <si>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</si>
  <si>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</si>
  <si>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</si>
  <si>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</si>
  <si>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</si>
  <si>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</si>
  <si>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</si>
  <si>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</si>
  <si>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</si>
  <si>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</si>
  <si>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</si>
  <si>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</si>
  <si>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</si>
  <si>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</si>
  <si>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</si>
  <si>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</si>
  <si>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</si>
  <si>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</si>
  <si>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</si>
  <si>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</si>
  <si>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</si>
  <si>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</si>
  <si>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</si>
  <si>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</si>
  <si>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</si>
  <si>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</si>
  <si>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</si>
  <si>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</si>
  <si>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</si>
  <si>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</si>
  <si>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</si>
  <si>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</si>
  <si>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</si>
  <si>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</si>
  <si>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</si>
  <si>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</si>
  <si>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</si>
  <si>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</si>
  <si>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</si>
  <si>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</si>
  <si>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</si>
  <si>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</si>
  <si>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</si>
  <si>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</si>
  <si>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</si>
  <si>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</si>
  <si>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</si>
  <si>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</si>
  <si>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</si>
  <si>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</si>
  <si>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</si>
  <si>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</si>
  <si>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</si>
  <si>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</si>
  <si>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</si>
  <si>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</si>
  <si>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</si>
  <si>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</si>
  <si>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</si>
  <si>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</si>
  <si>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</si>
  <si>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</si>
  <si>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</si>
  <si>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</si>
  <si>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</si>
  <si>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</si>
  <si>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</si>
  <si>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</si>
  <si>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</si>
  <si>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</si>
  <si>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</si>
  <si>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</si>
  <si>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</si>
  <si>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</si>
  <si>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</si>
  <si>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</si>
  <si>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</si>
  <si>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</si>
  <si>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</si>
  <si>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</si>
  <si>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</si>
  <si>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</si>
  <si>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</si>
  <si>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</si>
  <si>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</si>
  <si>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</si>
  <si>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>Pagodos</t>
  </si>
  <si>
    <t>Finalas</t>
  </si>
  <si>
    <t>3 pe. Rez.</t>
  </si>
  <si>
    <t>Techninis sekretoius</t>
  </si>
  <si>
    <t>Finalas 3</t>
  </si>
  <si>
    <t>1995-1996 g.m.</t>
  </si>
  <si>
    <t>42 kg</t>
  </si>
  <si>
    <t>Donatas Tamulevičius</t>
  </si>
  <si>
    <t>Justas Petravičius</t>
  </si>
  <si>
    <t>Tauragė</t>
  </si>
  <si>
    <t>Renaldas Lazickas</t>
  </si>
  <si>
    <t>Anykščiai</t>
  </si>
  <si>
    <t>Henrikas Janckevičius</t>
  </si>
  <si>
    <t>Vladislavs Lebedevs</t>
  </si>
  <si>
    <t>Rezeknė</t>
  </si>
  <si>
    <t>Ričards Menis</t>
  </si>
  <si>
    <t>Aleksandrs Jurkjans</t>
  </si>
  <si>
    <t>Daug.</t>
  </si>
  <si>
    <t>Paulius Ivanauskas</t>
  </si>
  <si>
    <t>Kaunas</t>
  </si>
  <si>
    <t>B</t>
  </si>
  <si>
    <t>Už 3 vietą</t>
  </si>
  <si>
    <t>7 8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</si>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</sst>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36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 shrinkToFi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textRotation="90"/>
    </xf>
    <xf numFmtId="0" fontId="20" fillId="0" borderId="72" xfId="0" applyFont="1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16" fontId="37" fillId="0" borderId="39" xfId="0" applyNumberFormat="1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3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9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4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5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D24" sqref="D24:D25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145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4">
        <v>1</v>
      </c>
      <c r="C10" s="217">
        <v>8</v>
      </c>
      <c r="D10" s="214">
        <v>1</v>
      </c>
      <c r="E10" s="218" t="s">
        <v>147</v>
      </c>
      <c r="F10" s="214" t="s">
        <v>148</v>
      </c>
      <c r="G10" s="214"/>
      <c r="H10" s="214">
        <v>1995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>
        <v>10</v>
      </c>
      <c r="D12" s="214">
        <v>2</v>
      </c>
      <c r="E12" s="218" t="s">
        <v>146</v>
      </c>
      <c r="F12" s="214" t="s">
        <v>92</v>
      </c>
      <c r="G12" s="214"/>
      <c r="H12" s="214">
        <v>1995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>
        <v>18</v>
      </c>
      <c r="D14" s="214">
        <v>3</v>
      </c>
      <c r="E14" s="218" t="s">
        <v>149</v>
      </c>
      <c r="F14" s="214" t="s">
        <v>150</v>
      </c>
      <c r="G14" s="214"/>
      <c r="H14" s="214">
        <v>1995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>
        <v>60</v>
      </c>
      <c r="D16" s="214">
        <v>4</v>
      </c>
      <c r="E16" s="218" t="s">
        <v>154</v>
      </c>
      <c r="F16" s="214" t="s">
        <v>153</v>
      </c>
      <c r="G16" s="214"/>
      <c r="H16" s="214">
        <v>1996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>
        <v>67</v>
      </c>
      <c r="D18" s="214">
        <v>5</v>
      </c>
      <c r="E18" s="218" t="s">
        <v>151</v>
      </c>
      <c r="F18" s="214" t="s">
        <v>150</v>
      </c>
      <c r="G18" s="214"/>
      <c r="H18" s="214">
        <v>1995</v>
      </c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>
        <v>125</v>
      </c>
      <c r="D20" s="214">
        <v>6</v>
      </c>
      <c r="E20" s="218" t="s">
        <v>155</v>
      </c>
      <c r="F20" s="214" t="s">
        <v>156</v>
      </c>
      <c r="G20" s="214"/>
      <c r="H20" s="214">
        <v>1995</v>
      </c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>
        <v>143</v>
      </c>
      <c r="D22" s="214">
        <v>7</v>
      </c>
      <c r="E22" s="218" t="s">
        <v>152</v>
      </c>
      <c r="F22" s="214" t="s">
        <v>153</v>
      </c>
      <c r="G22" s="214"/>
      <c r="H22" s="214">
        <v>1995</v>
      </c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>
        <v>146</v>
      </c>
      <c r="D24" s="214">
        <v>8</v>
      </c>
      <c r="E24" s="218" t="s">
        <v>157</v>
      </c>
      <c r="F24" s="214" t="s">
        <v>158</v>
      </c>
      <c r="G24" s="214"/>
      <c r="H24" s="214">
        <v>1995</v>
      </c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/>
      <c r="D26" s="214"/>
      <c r="E26" s="218"/>
      <c r="F26" s="214"/>
      <c r="G26" s="214"/>
      <c r="H26" s="214"/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/>
      <c r="E28" s="218"/>
      <c r="F28" s="214"/>
      <c r="G28" s="214"/>
      <c r="H28" s="214"/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/>
      <c r="E30" s="218"/>
      <c r="F30" s="214"/>
      <c r="G30" s="214"/>
      <c r="H30" s="214"/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/>
      <c r="E32" s="218"/>
      <c r="F32" s="214"/>
      <c r="G32" s="214"/>
      <c r="H32" s="214"/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/>
      <c r="E34" s="218"/>
      <c r="F34" s="214"/>
      <c r="G34" s="214"/>
      <c r="H34" s="214"/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101</v>
      </c>
      <c r="C77" s="223"/>
      <c r="D77" s="223"/>
      <c r="E77" s="223"/>
      <c r="F77" s="27"/>
      <c r="G77" s="224" t="s">
        <v>102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143</v>
      </c>
      <c r="G6" s="106"/>
      <c r="H6" s="106"/>
      <c r="I6" s="105" t="s">
        <v>118</v>
      </c>
      <c r="J6" s="318" t="s">
        <v>86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f>Евро!AE51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5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f>Евро!AE54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3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f>Евро!AE63</f>
        <v>0</v>
      </c>
      <c r="D14" s="340" t="e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#VALUE!</v>
      </c>
      <c r="E14" s="341" t="e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#VALUE!</v>
      </c>
      <c r="F14" s="205" t="e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#VALUE!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05"/>
      <c r="F15" s="312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f>Евро!AE66</f>
        <v>0</v>
      </c>
      <c r="D16" s="240" t="e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#VALUE!</v>
      </c>
      <c r="E16" s="243" t="e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#VALUE!</v>
      </c>
      <c r="F16" s="334" t="e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#VALUE!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321"/>
      <c r="F17" s="206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7" t="str">
        <f>Взв!B1</f>
        <v>XV TARPTAUTINIS </v>
      </c>
      <c r="F4" s="378"/>
      <c r="G4" s="379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80"/>
      <c r="F5" s="381"/>
      <c r="G5" s="382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80" t="str">
        <f>Взв!B2</f>
        <v>GRAIKŲ-ROMĖNŲ IMTYNIŲ TURNYRAS</v>
      </c>
      <c r="F6" s="381"/>
      <c r="G6" s="382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80"/>
      <c r="F7" s="381"/>
      <c r="G7" s="382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80" t="str">
        <f>Взв!B3</f>
        <v>VISAGINO TAUREI LAIMĖTI</v>
      </c>
      <c r="F8" s="381"/>
      <c r="G8" s="382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3"/>
      <c r="F9" s="384"/>
      <c r="G9" s="385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70" t="s">
        <v>24</v>
      </c>
      <c r="F11" s="371"/>
      <c r="G11" s="372"/>
      <c r="H11" s="137" t="s">
        <v>25</v>
      </c>
      <c r="I11" s="370" t="s">
        <v>26</v>
      </c>
      <c r="J11" s="371"/>
      <c r="K11" s="372"/>
      <c r="L11" s="370" t="s">
        <v>27</v>
      </c>
      <c r="M11" s="371"/>
      <c r="N11" s="372"/>
      <c r="O11" s="370" t="s">
        <v>28</v>
      </c>
      <c r="P11" s="386"/>
    </row>
    <row r="12" spans="2:16" s="186" customFormat="1" ht="24" customHeight="1" thickBot="1">
      <c r="B12" s="187" t="s">
        <v>85</v>
      </c>
      <c r="C12" s="373"/>
      <c r="D12" s="369"/>
      <c r="E12" s="374" t="str">
        <f>Взв!G6</f>
        <v>42 kg</v>
      </c>
      <c r="F12" s="375"/>
      <c r="G12" s="376"/>
      <c r="H12" s="188" t="s">
        <v>29</v>
      </c>
      <c r="I12" s="373"/>
      <c r="J12" s="368"/>
      <c r="K12" s="368"/>
      <c r="L12" s="368"/>
      <c r="M12" s="368"/>
      <c r="N12" s="369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3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4"/>
      <c r="D16" s="364"/>
      <c r="E16" s="365"/>
      <c r="F16" s="366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7"/>
      <c r="H16" s="191">
        <v>32</v>
      </c>
      <c r="I16" s="168"/>
      <c r="J16" s="363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4"/>
      <c r="L16" s="364"/>
      <c r="M16" s="365"/>
      <c r="N16" s="366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7"/>
      <c r="P16" s="191">
        <v>32</v>
      </c>
    </row>
    <row r="17" spans="2:16" ht="16.5" thickTop="1">
      <c r="B17" s="150" t="s">
        <v>34</v>
      </c>
      <c r="C17" s="355" t="s">
        <v>59</v>
      </c>
      <c r="D17" s="356"/>
      <c r="E17" s="356"/>
      <c r="F17" s="356"/>
      <c r="G17" s="356"/>
      <c r="H17" s="357"/>
      <c r="I17" s="18"/>
      <c r="J17" s="150" t="s">
        <v>35</v>
      </c>
      <c r="K17" s="355" t="s">
        <v>59</v>
      </c>
      <c r="L17" s="356"/>
      <c r="M17" s="356"/>
      <c r="N17" s="356"/>
      <c r="O17" s="356"/>
      <c r="P17" s="357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8" t="s">
        <v>52</v>
      </c>
      <c r="P33" s="359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60" t="s">
        <v>61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2"/>
    </row>
    <row r="37" spans="2:16" ht="18.75">
      <c r="B37" s="183"/>
      <c r="C37" s="349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1"/>
    </row>
    <row r="38" spans="2:16" ht="18.75">
      <c r="B38" s="183" t="s">
        <v>62</v>
      </c>
      <c r="C38" s="346" t="s">
        <v>63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8"/>
    </row>
    <row r="39" spans="2:16" ht="18.75">
      <c r="B39" s="183"/>
      <c r="C39" s="349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1"/>
    </row>
    <row r="40" spans="2:16" ht="18.75">
      <c r="B40" s="183" t="s">
        <v>64</v>
      </c>
      <c r="C40" s="346" t="s">
        <v>65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8"/>
    </row>
    <row r="41" spans="2:16" ht="18.75">
      <c r="B41" s="183"/>
      <c r="C41" s="349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1"/>
    </row>
    <row r="42" spans="2:16" ht="18.75">
      <c r="B42" s="183" t="s">
        <v>66</v>
      </c>
      <c r="C42" s="346" t="s">
        <v>67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8"/>
    </row>
    <row r="43" spans="2:16" ht="18.75">
      <c r="B43" s="183"/>
      <c r="C43" s="349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1"/>
    </row>
    <row r="44" spans="2:16" ht="18.75">
      <c r="B44" s="183" t="s">
        <v>54</v>
      </c>
      <c r="C44" s="346" t="s">
        <v>68</v>
      </c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8"/>
    </row>
    <row r="45" spans="2:16" ht="18.75">
      <c r="B45" s="183"/>
      <c r="C45" s="349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1"/>
    </row>
    <row r="46" spans="2:16" ht="18.75">
      <c r="B46" s="183" t="s">
        <v>55</v>
      </c>
      <c r="C46" s="346" t="s">
        <v>69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8"/>
    </row>
    <row r="47" spans="2:16" ht="18.75">
      <c r="B47" s="183"/>
      <c r="C47" s="349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1"/>
    </row>
    <row r="48" spans="2:16" ht="18.75">
      <c r="B48" s="183" t="s">
        <v>73</v>
      </c>
      <c r="C48" s="346" t="s">
        <v>70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8"/>
    </row>
    <row r="49" spans="2:16" ht="18.75">
      <c r="B49" s="183"/>
      <c r="C49" s="349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1"/>
    </row>
    <row r="50" spans="2:16" ht="18.75">
      <c r="B50" s="183" t="s">
        <v>56</v>
      </c>
      <c r="C50" s="346" t="s">
        <v>71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8"/>
    </row>
    <row r="51" spans="2:16" ht="19.5" thickBot="1">
      <c r="B51" s="184"/>
      <c r="C51" s="352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4"/>
    </row>
    <row r="52" spans="2:16" ht="19.5" thickTop="1">
      <c r="B52" s="183" t="s">
        <v>57</v>
      </c>
      <c r="C52" s="346" t="s">
        <v>72</v>
      </c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8"/>
    </row>
    <row r="53" spans="2:16" ht="19.5" thickBot="1">
      <c r="B53" s="184"/>
      <c r="C53" s="352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4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1" width="3.00390625" style="1" bestFit="1" customWidth="1"/>
    <col min="22" max="22" width="3.125" style="1" bestFit="1" customWidth="1"/>
    <col min="23" max="23" width="3.00390625" style="1" bestFit="1" customWidth="1"/>
    <col min="24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09" t="str">
        <f>Взв!B1:J1</f>
        <v>XV TARPTAUTINIS 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2:27" ht="18.75">
      <c r="B2" s="209" t="str">
        <f>Взв!B2:J2</f>
        <v>GRAIKŲ-ROMĖNŲ IMTYNIŲ TURNYRAS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2:27" ht="18.75">
      <c r="B3" s="209" t="str">
        <f>Взв!B3:J3</f>
        <v>VISAGINO TAUREI LAIMĖTI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2:27" ht="18.75">
      <c r="B4" s="209" t="str">
        <f>Взв!B4:J4</f>
        <v>1995-1996 g.m.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2:27" ht="27.75" customHeight="1" thickBot="1">
      <c r="B5" s="18"/>
      <c r="C5" s="31"/>
      <c r="D5" s="30" t="str">
        <f>Взв!G6</f>
        <v>42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3" t="str">
        <f>Взв!I6</f>
        <v>Visaginas</v>
      </c>
      <c r="V5" s="253"/>
      <c r="W5" s="253"/>
      <c r="X5" s="253"/>
      <c r="Y5" s="253"/>
      <c r="Z5" s="253"/>
      <c r="AA5" s="253"/>
    </row>
    <row r="6" spans="2:27" s="2" customFormat="1" ht="12.75" customHeight="1">
      <c r="B6" s="207" t="s">
        <v>103</v>
      </c>
      <c r="C6" s="205" t="s">
        <v>94</v>
      </c>
      <c r="D6" s="205" t="s">
        <v>104</v>
      </c>
      <c r="E6" s="203" t="s">
        <v>105</v>
      </c>
      <c r="F6" s="195" t="s">
        <v>106</v>
      </c>
      <c r="G6" s="264" t="s">
        <v>108</v>
      </c>
      <c r="H6" s="262"/>
      <c r="I6" s="262"/>
      <c r="J6" s="262"/>
      <c r="K6" s="262"/>
      <c r="L6" s="262"/>
      <c r="M6" s="262"/>
      <c r="N6" s="262"/>
      <c r="O6" s="262"/>
      <c r="P6" s="263"/>
      <c r="Q6" s="262" t="s">
        <v>109</v>
      </c>
      <c r="R6" s="262"/>
      <c r="S6" s="262"/>
      <c r="T6" s="262"/>
      <c r="U6" s="262" t="s">
        <v>110</v>
      </c>
      <c r="V6" s="262"/>
      <c r="W6" s="262"/>
      <c r="X6" s="263"/>
      <c r="Y6" s="197" t="s">
        <v>111</v>
      </c>
      <c r="Z6" s="197" t="s">
        <v>112</v>
      </c>
      <c r="AA6" s="199" t="s">
        <v>113</v>
      </c>
    </row>
    <row r="7" spans="2:27" ht="63.75" customHeight="1" thickBot="1">
      <c r="B7" s="208"/>
      <c r="C7" s="206"/>
      <c r="D7" s="206"/>
      <c r="E7" s="204"/>
      <c r="F7" s="196"/>
      <c r="G7" s="201" t="s">
        <v>107</v>
      </c>
      <c r="H7" s="202"/>
      <c r="I7" s="241" t="s">
        <v>10</v>
      </c>
      <c r="J7" s="202"/>
      <c r="K7" s="201" t="s">
        <v>11</v>
      </c>
      <c r="L7" s="202"/>
      <c r="M7" s="201" t="s">
        <v>12</v>
      </c>
      <c r="N7" s="202"/>
      <c r="O7" s="241" t="s">
        <v>13</v>
      </c>
      <c r="P7" s="202"/>
      <c r="Q7" s="201">
        <v>1</v>
      </c>
      <c r="R7" s="202"/>
      <c r="S7" s="201">
        <v>2</v>
      </c>
      <c r="T7" s="202"/>
      <c r="U7" s="201" t="s">
        <v>14</v>
      </c>
      <c r="V7" s="202"/>
      <c r="W7" s="201" t="s">
        <v>15</v>
      </c>
      <c r="X7" s="202"/>
      <c r="Y7" s="198"/>
      <c r="Z7" s="198"/>
      <c r="AA7" s="200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f>Взв!D10:D11</f>
        <v>1</v>
      </c>
      <c r="C10" s="235" t="str">
        <f>Взв!E10:E11</f>
        <v>Justas Petravičius</v>
      </c>
      <c r="D10" s="231" t="str">
        <f>Взв!F10:F11</f>
        <v>Tauragė</v>
      </c>
      <c r="E10" s="232">
        <f>Взв!G10:G11</f>
        <v>0</v>
      </c>
      <c r="F10" s="226">
        <f>Взв!H10:H11</f>
        <v>1995</v>
      </c>
      <c r="G10" s="229"/>
      <c r="H10" s="22"/>
      <c r="I10" s="227"/>
      <c r="J10" s="22"/>
      <c r="K10" s="229"/>
      <c r="L10" s="22"/>
      <c r="M10" s="229">
        <v>2</v>
      </c>
      <c r="N10" s="22">
        <v>5</v>
      </c>
      <c r="O10" s="229">
        <v>3</v>
      </c>
      <c r="P10" s="22">
        <v>5</v>
      </c>
      <c r="Q10" s="229"/>
      <c r="R10" s="22"/>
      <c r="S10" s="229"/>
      <c r="T10" s="22"/>
      <c r="U10" s="229"/>
      <c r="V10" s="22"/>
      <c r="W10" s="229">
        <v>7</v>
      </c>
      <c r="X10" s="23">
        <v>0</v>
      </c>
      <c r="Y10" s="242">
        <f>SUM(H10+J10+L10+N10+P10+R10+T10+V10+X10)</f>
        <v>10</v>
      </c>
      <c r="Z10" s="242">
        <f>SUM(H11+J11+L11+N11+P11+R11+T11+V11+X11)</f>
        <v>15</v>
      </c>
      <c r="AA10" s="244">
        <v>2</v>
      </c>
    </row>
    <row r="11" spans="2:27" ht="15" customHeight="1">
      <c r="B11" s="237"/>
      <c r="C11" s="236"/>
      <c r="D11" s="231"/>
      <c r="E11" s="232"/>
      <c r="F11" s="226"/>
      <c r="G11" s="230"/>
      <c r="H11" s="22"/>
      <c r="I11" s="228"/>
      <c r="J11" s="24"/>
      <c r="K11" s="230"/>
      <c r="L11" s="24"/>
      <c r="M11" s="230"/>
      <c r="N11" s="24">
        <v>5</v>
      </c>
      <c r="O11" s="230"/>
      <c r="P11" s="24">
        <v>10</v>
      </c>
      <c r="Q11" s="230"/>
      <c r="R11" s="24"/>
      <c r="S11" s="230"/>
      <c r="T11" s="24"/>
      <c r="U11" s="230"/>
      <c r="V11" s="24"/>
      <c r="W11" s="230"/>
      <c r="X11" s="25">
        <v>0</v>
      </c>
      <c r="Y11" s="243"/>
      <c r="Z11" s="243"/>
      <c r="AA11" s="245"/>
    </row>
    <row r="12" spans="2:27" ht="15" customHeight="1">
      <c r="B12" s="238">
        <f>Взв!D12:D13</f>
        <v>2</v>
      </c>
      <c r="C12" s="235" t="str">
        <f>Взв!E12:E13</f>
        <v>Donatas Tamulevičius</v>
      </c>
      <c r="D12" s="239" t="str">
        <f>Взв!F12:F13</f>
        <v>Visaginas</v>
      </c>
      <c r="E12" s="232">
        <f>Взв!G12:G13</f>
        <v>0</v>
      </c>
      <c r="F12" s="226">
        <f>Взв!H12:H13</f>
        <v>1995</v>
      </c>
      <c r="G12" s="233"/>
      <c r="H12" s="22"/>
      <c r="I12" s="227"/>
      <c r="J12" s="22"/>
      <c r="K12" s="229"/>
      <c r="L12" s="22"/>
      <c r="M12" s="229">
        <v>1</v>
      </c>
      <c r="N12" s="22">
        <v>0</v>
      </c>
      <c r="O12" s="229"/>
      <c r="P12" s="22"/>
      <c r="Q12" s="229"/>
      <c r="R12" s="22"/>
      <c r="S12" s="229"/>
      <c r="T12" s="22"/>
      <c r="U12" s="229">
        <v>3</v>
      </c>
      <c r="V12" s="22">
        <v>5</v>
      </c>
      <c r="W12" s="229"/>
      <c r="X12" s="23"/>
      <c r="Y12" s="242">
        <f>SUM(H12+J12+L12+N12+P12+R12+T12+V12+X12)</f>
        <v>5</v>
      </c>
      <c r="Z12" s="242">
        <f>SUM(H13+J13+L13+N13+P13+R13+T13+V13+X13)</f>
        <v>8</v>
      </c>
      <c r="AA12" s="244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/>
      <c r="I13" s="228"/>
      <c r="J13" s="24"/>
      <c r="K13" s="230"/>
      <c r="L13" s="24"/>
      <c r="M13" s="230"/>
      <c r="N13" s="24">
        <v>5</v>
      </c>
      <c r="O13" s="230"/>
      <c r="P13" s="24"/>
      <c r="Q13" s="230"/>
      <c r="R13" s="24"/>
      <c r="S13" s="230"/>
      <c r="T13" s="24"/>
      <c r="U13" s="230"/>
      <c r="V13" s="24">
        <v>3</v>
      </c>
      <c r="W13" s="230"/>
      <c r="X13" s="25"/>
      <c r="Y13" s="243"/>
      <c r="Z13" s="243"/>
      <c r="AA13" s="245"/>
    </row>
    <row r="14" spans="2:27" ht="15" customHeight="1">
      <c r="B14" s="238">
        <f>Взв!D14:D15</f>
        <v>3</v>
      </c>
      <c r="C14" s="235" t="str">
        <f>Взв!E14:E15</f>
        <v>Renaldas Lazickas</v>
      </c>
      <c r="D14" s="239" t="str">
        <f>Взв!F14:F15</f>
        <v>Anykščiai</v>
      </c>
      <c r="E14" s="232">
        <f>Взв!G14:G15</f>
        <v>0</v>
      </c>
      <c r="F14" s="226">
        <f>Взв!H14:H15</f>
        <v>1995</v>
      </c>
      <c r="G14" s="229"/>
      <c r="H14" s="22"/>
      <c r="I14" s="234"/>
      <c r="J14" s="24"/>
      <c r="K14" s="233"/>
      <c r="L14" s="24"/>
      <c r="M14" s="233">
        <v>4</v>
      </c>
      <c r="N14" s="24">
        <v>4</v>
      </c>
      <c r="O14" s="233">
        <v>1</v>
      </c>
      <c r="P14" s="24">
        <v>0</v>
      </c>
      <c r="Q14" s="233"/>
      <c r="R14" s="24"/>
      <c r="S14" s="233"/>
      <c r="T14" s="24"/>
      <c r="U14" s="233">
        <v>2</v>
      </c>
      <c r="V14" s="24">
        <v>0</v>
      </c>
      <c r="W14" s="233"/>
      <c r="X14" s="25"/>
      <c r="Y14" s="242">
        <f>SUM(H14+J14+L14+N14+P14+R14+T14+V14+X14)</f>
        <v>4</v>
      </c>
      <c r="Z14" s="242">
        <f>SUM(H15+J15+L15+N15+P15+R15+T15+V15+X15)</f>
        <v>4</v>
      </c>
      <c r="AA14" s="244">
        <v>5</v>
      </c>
    </row>
    <row r="15" spans="2:27" ht="15" customHeight="1">
      <c r="B15" s="238"/>
      <c r="C15" s="235"/>
      <c r="D15" s="239"/>
      <c r="E15" s="232"/>
      <c r="F15" s="226"/>
      <c r="G15" s="230"/>
      <c r="H15" s="22"/>
      <c r="I15" s="228"/>
      <c r="J15" s="24"/>
      <c r="K15" s="230"/>
      <c r="L15" s="24"/>
      <c r="M15" s="230"/>
      <c r="N15" s="24">
        <v>4</v>
      </c>
      <c r="O15" s="230"/>
      <c r="P15" s="24">
        <v>0</v>
      </c>
      <c r="Q15" s="230"/>
      <c r="R15" s="24"/>
      <c r="S15" s="230"/>
      <c r="T15" s="24"/>
      <c r="U15" s="230"/>
      <c r="V15" s="24">
        <v>0</v>
      </c>
      <c r="W15" s="230"/>
      <c r="X15" s="25"/>
      <c r="Y15" s="243"/>
      <c r="Z15" s="243"/>
      <c r="AA15" s="245"/>
    </row>
    <row r="16" spans="2:27" ht="15" customHeight="1">
      <c r="B16" s="237">
        <f>Взв!D16:D17</f>
        <v>4</v>
      </c>
      <c r="C16" s="240" t="str">
        <f>Взв!E16:E17</f>
        <v>Ričards Menis</v>
      </c>
      <c r="D16" s="231" t="str">
        <f>Взв!F16:F17</f>
        <v>Rezeknė</v>
      </c>
      <c r="E16" s="232">
        <f>Взв!G16:G17</f>
        <v>0</v>
      </c>
      <c r="F16" s="226">
        <f>Взв!H16:H17</f>
        <v>1996</v>
      </c>
      <c r="G16" s="229"/>
      <c r="H16" s="22"/>
      <c r="I16" s="227"/>
      <c r="J16" s="22"/>
      <c r="K16" s="229"/>
      <c r="L16" s="22"/>
      <c r="M16" s="229">
        <v>3</v>
      </c>
      <c r="N16" s="22">
        <v>0</v>
      </c>
      <c r="O16" s="229"/>
      <c r="P16" s="22"/>
      <c r="Q16" s="229"/>
      <c r="R16" s="22"/>
      <c r="S16" s="229"/>
      <c r="T16" s="22"/>
      <c r="U16" s="229"/>
      <c r="V16" s="22"/>
      <c r="W16" s="229"/>
      <c r="X16" s="23"/>
      <c r="Y16" s="242">
        <f>SUM(H16+J16+L16+N16+P16+R16+T16+V16+X16)</f>
        <v>0</v>
      </c>
      <c r="Z16" s="242">
        <f>SUM(H17+J17+L17+N17+P17+R17+T17+V17+X17)</f>
        <v>0</v>
      </c>
      <c r="AA16" s="246" t="s">
        <v>161</v>
      </c>
    </row>
    <row r="17" spans="2:27" ht="15" customHeight="1">
      <c r="B17" s="237"/>
      <c r="C17" s="235"/>
      <c r="D17" s="231"/>
      <c r="E17" s="232"/>
      <c r="F17" s="226"/>
      <c r="G17" s="230"/>
      <c r="H17" s="22"/>
      <c r="I17" s="228"/>
      <c r="J17" s="24"/>
      <c r="K17" s="230"/>
      <c r="L17" s="24"/>
      <c r="M17" s="230"/>
      <c r="N17" s="24">
        <v>0</v>
      </c>
      <c r="O17" s="230"/>
      <c r="P17" s="24"/>
      <c r="Q17" s="230"/>
      <c r="R17" s="24"/>
      <c r="S17" s="230"/>
      <c r="T17" s="24"/>
      <c r="U17" s="230"/>
      <c r="V17" s="24"/>
      <c r="W17" s="230"/>
      <c r="X17" s="25"/>
      <c r="Y17" s="243"/>
      <c r="Z17" s="243"/>
      <c r="AA17" s="245"/>
    </row>
    <row r="18" spans="2:27" ht="15" customHeight="1">
      <c r="B18" s="237">
        <f>Взв!D18:D19</f>
        <v>5</v>
      </c>
      <c r="C18" s="235" t="str">
        <f>Взв!E18:E19</f>
        <v>Henrikas Janckevičius</v>
      </c>
      <c r="D18" s="231" t="str">
        <f>Взв!F18:F19</f>
        <v>Anykščiai</v>
      </c>
      <c r="E18" s="232">
        <f>Взв!G18:G19</f>
        <v>0</v>
      </c>
      <c r="F18" s="226">
        <f>Взв!H18:H19</f>
        <v>1995</v>
      </c>
      <c r="G18" s="229"/>
      <c r="H18" s="22"/>
      <c r="I18" s="227"/>
      <c r="J18" s="22"/>
      <c r="K18" s="229"/>
      <c r="L18" s="22"/>
      <c r="M18" s="229">
        <v>6</v>
      </c>
      <c r="N18" s="22">
        <v>0</v>
      </c>
      <c r="O18" s="229"/>
      <c r="P18" s="22"/>
      <c r="Q18" s="229"/>
      <c r="R18" s="22"/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4" t="s">
        <v>161</v>
      </c>
    </row>
    <row r="19" spans="2:27" ht="15" customHeight="1">
      <c r="B19" s="237"/>
      <c r="C19" s="235"/>
      <c r="D19" s="231"/>
      <c r="E19" s="232"/>
      <c r="F19" s="226"/>
      <c r="G19" s="230"/>
      <c r="H19" s="22"/>
      <c r="I19" s="228"/>
      <c r="J19" s="24"/>
      <c r="K19" s="230"/>
      <c r="L19" s="24"/>
      <c r="M19" s="230"/>
      <c r="N19" s="24">
        <v>0</v>
      </c>
      <c r="O19" s="230"/>
      <c r="P19" s="24"/>
      <c r="Q19" s="230"/>
      <c r="R19" s="24"/>
      <c r="S19" s="230"/>
      <c r="T19" s="24"/>
      <c r="U19" s="230"/>
      <c r="V19" s="24"/>
      <c r="W19" s="230"/>
      <c r="X19" s="25"/>
      <c r="Y19" s="243"/>
      <c r="Z19" s="243"/>
      <c r="AA19" s="247"/>
    </row>
    <row r="20" spans="2:27" ht="15" customHeight="1">
      <c r="B20" s="237">
        <f>Взв!D20:D21</f>
        <v>6</v>
      </c>
      <c r="C20" s="235" t="str">
        <f>Взв!E20:E21</f>
        <v>Aleksandrs Jurkjans</v>
      </c>
      <c r="D20" s="231" t="str">
        <f>Взв!F20:F21</f>
        <v>Daug.</v>
      </c>
      <c r="E20" s="232">
        <f>Взв!G20:G21</f>
        <v>0</v>
      </c>
      <c r="F20" s="226">
        <f>Взв!H20:H21</f>
        <v>1995</v>
      </c>
      <c r="G20" s="229"/>
      <c r="H20" s="22"/>
      <c r="I20" s="227"/>
      <c r="J20" s="22"/>
      <c r="K20" s="229"/>
      <c r="L20" s="22"/>
      <c r="M20" s="229">
        <v>5</v>
      </c>
      <c r="N20" s="22">
        <v>5</v>
      </c>
      <c r="O20" s="229">
        <v>7</v>
      </c>
      <c r="P20" s="22">
        <v>1</v>
      </c>
      <c r="Q20" s="229"/>
      <c r="R20" s="22"/>
      <c r="S20" s="229"/>
      <c r="T20" s="22"/>
      <c r="U20" s="229">
        <v>8</v>
      </c>
      <c r="V20" s="22">
        <v>4</v>
      </c>
      <c r="W20" s="229"/>
      <c r="X20" s="23"/>
      <c r="Y20" s="242">
        <f>SUM(H20+J20+L20+N20+P20+R20+T20+V20+X20)</f>
        <v>10</v>
      </c>
      <c r="Z20" s="242">
        <f>SUM(H21+J21+L21+N21+P21+R21+T21+V21+X21)</f>
        <v>17</v>
      </c>
      <c r="AA20" s="248">
        <v>3</v>
      </c>
    </row>
    <row r="21" spans="2:27" ht="15" customHeight="1">
      <c r="B21" s="237"/>
      <c r="C21" s="235"/>
      <c r="D21" s="231"/>
      <c r="E21" s="232"/>
      <c r="F21" s="226"/>
      <c r="G21" s="230"/>
      <c r="H21" s="22"/>
      <c r="I21" s="228"/>
      <c r="J21" s="24"/>
      <c r="K21" s="230"/>
      <c r="L21" s="24"/>
      <c r="M21" s="230"/>
      <c r="N21" s="24">
        <v>3</v>
      </c>
      <c r="O21" s="230"/>
      <c r="P21" s="24">
        <v>1</v>
      </c>
      <c r="Q21" s="230"/>
      <c r="R21" s="24"/>
      <c r="S21" s="230"/>
      <c r="T21" s="24"/>
      <c r="U21" s="230"/>
      <c r="V21" s="24">
        <v>13</v>
      </c>
      <c r="W21" s="230"/>
      <c r="X21" s="25"/>
      <c r="Y21" s="243"/>
      <c r="Z21" s="243"/>
      <c r="AA21" s="249"/>
    </row>
    <row r="22" spans="2:27" ht="15" customHeight="1">
      <c r="B22" s="237">
        <f>Взв!D22:D23</f>
        <v>7</v>
      </c>
      <c r="C22" s="235" t="str">
        <f>Взв!E22:E23</f>
        <v>Vladislavs Lebedevs</v>
      </c>
      <c r="D22" s="231" t="str">
        <f>Взв!F22:F23</f>
        <v>Rezeknė</v>
      </c>
      <c r="E22" s="232">
        <f>Взв!G22:G23</f>
        <v>0</v>
      </c>
      <c r="F22" s="226">
        <f>Взв!H22:H23</f>
        <v>1995</v>
      </c>
      <c r="G22" s="229"/>
      <c r="H22" s="22"/>
      <c r="I22" s="227"/>
      <c r="J22" s="22"/>
      <c r="K22" s="229"/>
      <c r="L22" s="22"/>
      <c r="M22" s="229">
        <v>8</v>
      </c>
      <c r="N22" s="22">
        <v>5</v>
      </c>
      <c r="O22" s="229">
        <v>6</v>
      </c>
      <c r="P22" s="22">
        <v>3</v>
      </c>
      <c r="Q22" s="229"/>
      <c r="R22" s="22"/>
      <c r="S22" s="229"/>
      <c r="T22" s="22"/>
      <c r="U22" s="229"/>
      <c r="V22" s="22"/>
      <c r="W22" s="229">
        <v>1</v>
      </c>
      <c r="X22" s="23">
        <v>5</v>
      </c>
      <c r="Y22" s="242">
        <f>SUM(H22+J22+L22+N22+P22+R22+T22+V22+X22)</f>
        <v>13</v>
      </c>
      <c r="Z22" s="242">
        <f>SUM(H23+J23+L23+N23+P23+R23+T23+V23+X23)</f>
        <v>22</v>
      </c>
      <c r="AA22" s="250">
        <v>1</v>
      </c>
    </row>
    <row r="23" spans="2:27" ht="15" customHeight="1">
      <c r="B23" s="237"/>
      <c r="C23" s="235"/>
      <c r="D23" s="231"/>
      <c r="E23" s="232"/>
      <c r="F23" s="226"/>
      <c r="G23" s="230"/>
      <c r="H23" s="22"/>
      <c r="I23" s="228"/>
      <c r="J23" s="24"/>
      <c r="K23" s="230"/>
      <c r="L23" s="24"/>
      <c r="M23" s="230"/>
      <c r="N23" s="24">
        <v>3</v>
      </c>
      <c r="O23" s="230"/>
      <c r="P23" s="24">
        <v>8</v>
      </c>
      <c r="Q23" s="230"/>
      <c r="R23" s="24"/>
      <c r="S23" s="230"/>
      <c r="T23" s="24"/>
      <c r="U23" s="230"/>
      <c r="V23" s="24"/>
      <c r="W23" s="230"/>
      <c r="X23" s="25">
        <v>11</v>
      </c>
      <c r="Y23" s="243"/>
      <c r="Z23" s="243"/>
      <c r="AA23" s="250"/>
    </row>
    <row r="24" spans="2:27" ht="15" customHeight="1">
      <c r="B24" s="237">
        <f>Взв!D24:D25</f>
        <v>8</v>
      </c>
      <c r="C24" s="235" t="str">
        <f>Взв!E24:E25</f>
        <v>Paulius Ivanauskas</v>
      </c>
      <c r="D24" s="231" t="str">
        <f>Взв!F24:F25</f>
        <v>Kaunas</v>
      </c>
      <c r="E24" s="232">
        <f>Взв!G24:G25</f>
        <v>0</v>
      </c>
      <c r="F24" s="226">
        <f>Взв!H24:H25</f>
        <v>1995</v>
      </c>
      <c r="G24" s="229"/>
      <c r="H24" s="22"/>
      <c r="I24" s="227"/>
      <c r="J24" s="22"/>
      <c r="K24" s="229"/>
      <c r="L24" s="22"/>
      <c r="M24" s="229">
        <v>7</v>
      </c>
      <c r="N24" s="22">
        <v>0</v>
      </c>
      <c r="O24" s="229"/>
      <c r="P24" s="22"/>
      <c r="Q24" s="229"/>
      <c r="R24" s="22"/>
      <c r="S24" s="229"/>
      <c r="T24" s="22"/>
      <c r="U24" s="229">
        <v>6</v>
      </c>
      <c r="V24" s="22">
        <v>0</v>
      </c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8">
        <v>5</v>
      </c>
    </row>
    <row r="25" spans="2:27" ht="15" customHeight="1">
      <c r="B25" s="237"/>
      <c r="C25" s="235"/>
      <c r="D25" s="231"/>
      <c r="E25" s="232"/>
      <c r="F25" s="226"/>
      <c r="G25" s="230"/>
      <c r="H25" s="22"/>
      <c r="I25" s="228"/>
      <c r="J25" s="24"/>
      <c r="K25" s="230"/>
      <c r="L25" s="24"/>
      <c r="M25" s="230"/>
      <c r="N25" s="24">
        <v>0</v>
      </c>
      <c r="O25" s="230"/>
      <c r="P25" s="24"/>
      <c r="Q25" s="230"/>
      <c r="R25" s="24"/>
      <c r="S25" s="230"/>
      <c r="T25" s="24"/>
      <c r="U25" s="230"/>
      <c r="V25" s="24">
        <v>0</v>
      </c>
      <c r="W25" s="230"/>
      <c r="X25" s="25"/>
      <c r="Y25" s="243"/>
      <c r="Z25" s="243"/>
      <c r="AA25" s="249"/>
    </row>
    <row r="26" spans="2:27" ht="15" customHeight="1">
      <c r="B26" s="237">
        <f>Взв!D26:D27</f>
        <v>0</v>
      </c>
      <c r="C26" s="235">
        <f>Взв!E26:E27</f>
        <v>0</v>
      </c>
      <c r="D26" s="231">
        <f>Взв!F26:F27</f>
        <v>0</v>
      </c>
      <c r="E26" s="232">
        <f>Взв!G26:G27</f>
        <v>0</v>
      </c>
      <c r="F26" s="226">
        <f>Взв!H26:H27</f>
        <v>0</v>
      </c>
      <c r="G26" s="229"/>
      <c r="H26" s="22"/>
      <c r="I26" s="227"/>
      <c r="J26" s="22"/>
      <c r="K26" s="229"/>
      <c r="L26" s="22"/>
      <c r="M26" s="229"/>
      <c r="N26" s="22"/>
      <c r="O26" s="229"/>
      <c r="P26" s="22"/>
      <c r="Q26" s="229"/>
      <c r="R26" s="22"/>
      <c r="S26" s="229"/>
      <c r="T26" s="22"/>
      <c r="U26" s="229"/>
      <c r="V26" s="22"/>
      <c r="W26" s="229"/>
      <c r="X26" s="23"/>
      <c r="Y26" s="242">
        <f>SUM(H26+J26+L26+N26+P26+R26+T26+V26+X26)</f>
        <v>0</v>
      </c>
      <c r="Z26" s="242">
        <f>SUM(H27+J27+L27+N27+P27+R27+T27+V27+X27)</f>
        <v>0</v>
      </c>
      <c r="AA26" s="250"/>
    </row>
    <row r="27" spans="2:27" ht="15" customHeight="1">
      <c r="B27" s="237"/>
      <c r="C27" s="235"/>
      <c r="D27" s="231"/>
      <c r="E27" s="232"/>
      <c r="F27" s="226"/>
      <c r="G27" s="230"/>
      <c r="H27" s="22"/>
      <c r="I27" s="228"/>
      <c r="J27" s="24"/>
      <c r="K27" s="230"/>
      <c r="L27" s="24"/>
      <c r="M27" s="230"/>
      <c r="N27" s="24"/>
      <c r="O27" s="230"/>
      <c r="P27" s="24"/>
      <c r="Q27" s="230"/>
      <c r="R27" s="24"/>
      <c r="S27" s="230"/>
      <c r="T27" s="24"/>
      <c r="U27" s="230"/>
      <c r="V27" s="24"/>
      <c r="W27" s="230"/>
      <c r="X27" s="25"/>
      <c r="Y27" s="243"/>
      <c r="Z27" s="243"/>
      <c r="AA27" s="250"/>
    </row>
    <row r="28" spans="2:27" ht="15" customHeight="1">
      <c r="B28" s="237">
        <f>Взв!D28:D29</f>
        <v>0</v>
      </c>
      <c r="C28" s="235">
        <f>Взв!E28:E29</f>
        <v>0</v>
      </c>
      <c r="D28" s="231">
        <f>Взв!F28:F29</f>
        <v>0</v>
      </c>
      <c r="E28" s="232">
        <f>Взв!G28:G29</f>
        <v>0</v>
      </c>
      <c r="F28" s="226">
        <f>Взв!H28:H29</f>
        <v>0</v>
      </c>
      <c r="G28" s="229"/>
      <c r="H28" s="22"/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8"/>
    </row>
    <row r="29" spans="2:27" ht="15" customHeight="1">
      <c r="B29" s="237"/>
      <c r="C29" s="235"/>
      <c r="D29" s="231"/>
      <c r="E29" s="232"/>
      <c r="F29" s="226"/>
      <c r="G29" s="230"/>
      <c r="H29" s="22"/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9"/>
    </row>
    <row r="30" spans="2:27" ht="15" customHeight="1">
      <c r="B30" s="237">
        <f>Взв!D30:D31</f>
        <v>0</v>
      </c>
      <c r="C30" s="235">
        <f>Взв!E30:E31</f>
        <v>0</v>
      </c>
      <c r="D30" s="231">
        <f>Взв!F30:F31</f>
        <v>0</v>
      </c>
      <c r="E30" s="232">
        <f>Взв!G30:G31</f>
        <v>0</v>
      </c>
      <c r="F30" s="226">
        <f>Взв!H30:H31</f>
        <v>0</v>
      </c>
      <c r="G30" s="229"/>
      <c r="H30" s="22"/>
      <c r="I30" s="227"/>
      <c r="J30" s="22"/>
      <c r="K30" s="229"/>
      <c r="L30" s="22"/>
      <c r="M30" s="229"/>
      <c r="N30" s="22"/>
      <c r="O30" s="229"/>
      <c r="P30" s="22"/>
      <c r="Q30" s="229"/>
      <c r="R30" s="22"/>
      <c r="S30" s="229"/>
      <c r="T30" s="22"/>
      <c r="U30" s="229"/>
      <c r="V30" s="22"/>
      <c r="W30" s="229"/>
      <c r="X30" s="23"/>
      <c r="Y30" s="242">
        <f>SUM(H30+J30+L30+N30+P30+R30+T30+V30+X30)</f>
        <v>0</v>
      </c>
      <c r="Z30" s="242">
        <f>SUM(H31+J31+L31+N31+P31+R31+T31+V31+X31)</f>
        <v>0</v>
      </c>
      <c r="AA30" s="250"/>
    </row>
    <row r="31" spans="2:27" ht="15" customHeight="1">
      <c r="B31" s="237"/>
      <c r="C31" s="235"/>
      <c r="D31" s="231"/>
      <c r="E31" s="232"/>
      <c r="F31" s="226"/>
      <c r="G31" s="230"/>
      <c r="H31" s="22"/>
      <c r="I31" s="228"/>
      <c r="J31" s="24"/>
      <c r="K31" s="230"/>
      <c r="L31" s="24"/>
      <c r="M31" s="230"/>
      <c r="N31" s="24"/>
      <c r="O31" s="230"/>
      <c r="P31" s="24"/>
      <c r="Q31" s="230"/>
      <c r="R31" s="24"/>
      <c r="S31" s="230"/>
      <c r="T31" s="24"/>
      <c r="U31" s="230"/>
      <c r="V31" s="24"/>
      <c r="W31" s="230"/>
      <c r="X31" s="25"/>
      <c r="Y31" s="243"/>
      <c r="Z31" s="243"/>
      <c r="AA31" s="250"/>
    </row>
    <row r="32" spans="2:27" ht="15" customHeight="1">
      <c r="B32" s="237">
        <f>Взв!D32:D33</f>
        <v>0</v>
      </c>
      <c r="C32" s="235">
        <f>Взв!E32:E33</f>
        <v>0</v>
      </c>
      <c r="D32" s="231">
        <f>Взв!F32:F33</f>
        <v>0</v>
      </c>
      <c r="E32" s="232">
        <f>Взв!G32:G33</f>
        <v>0</v>
      </c>
      <c r="F32" s="226">
        <f>Взв!H32:H33</f>
        <v>0</v>
      </c>
      <c r="G32" s="233"/>
      <c r="H32" s="22"/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0</v>
      </c>
      <c r="Z32" s="242">
        <f>SUM(H33+J33+L33+N33+P33+R33+T33+V33+X33)</f>
        <v>0</v>
      </c>
      <c r="AA32" s="248"/>
    </row>
    <row r="33" spans="2:27" ht="15" customHeight="1">
      <c r="B33" s="237"/>
      <c r="C33" s="235"/>
      <c r="D33" s="231"/>
      <c r="E33" s="232"/>
      <c r="F33" s="226"/>
      <c r="G33" s="230"/>
      <c r="H33" s="22"/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9"/>
    </row>
    <row r="34" spans="2:27" ht="15" customHeight="1">
      <c r="B34" s="237">
        <f>Взв!D34:D35</f>
        <v>0</v>
      </c>
      <c r="C34" s="235">
        <f>Взв!E34:E35</f>
        <v>0</v>
      </c>
      <c r="D34" s="231">
        <f>Взв!F34:F35</f>
        <v>0</v>
      </c>
      <c r="E34" s="232">
        <f>Взв!G34:G35</f>
        <v>0</v>
      </c>
      <c r="F34" s="226">
        <f>Взв!H34:H35</f>
        <v>0</v>
      </c>
      <c r="G34" s="229"/>
      <c r="H34" s="22"/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50"/>
    </row>
    <row r="35" spans="2:27" ht="15" customHeight="1">
      <c r="B35" s="237"/>
      <c r="C35" s="235"/>
      <c r="D35" s="231"/>
      <c r="E35" s="232"/>
      <c r="F35" s="226"/>
      <c r="G35" s="230"/>
      <c r="H35" s="22"/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9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1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1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8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9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1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1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8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9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1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1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8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9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1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1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8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9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1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1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8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9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1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1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8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9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1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1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8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9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1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1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8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9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1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2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1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2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1"/>
    </row>
    <row r="73" spans="2:27" ht="15" customHeight="1" thickBot="1">
      <c r="B73" s="254"/>
      <c r="C73" s="255"/>
      <c r="D73" s="256"/>
      <c r="E73" s="257"/>
      <c r="F73" s="201"/>
      <c r="G73" s="258"/>
      <c r="H73" s="37"/>
      <c r="I73" s="259"/>
      <c r="J73" s="38"/>
      <c r="K73" s="258"/>
      <c r="L73" s="38"/>
      <c r="M73" s="258"/>
      <c r="N73" s="38"/>
      <c r="O73" s="258"/>
      <c r="P73" s="38"/>
      <c r="Q73" s="258"/>
      <c r="R73" s="38"/>
      <c r="S73" s="258"/>
      <c r="T73" s="38"/>
      <c r="U73" s="258"/>
      <c r="V73" s="38"/>
      <c r="W73" s="258"/>
      <c r="X73" s="39"/>
      <c r="Y73" s="261"/>
      <c r="Z73" s="261"/>
      <c r="AA73" s="260"/>
    </row>
    <row r="75" spans="3:27" s="83" customFormat="1" ht="23.25" customHeight="1">
      <c r="C75" s="92" t="s">
        <v>102</v>
      </c>
      <c r="D75" s="93" t="s">
        <v>162</v>
      </c>
      <c r="E75" s="93"/>
      <c r="F75" s="93"/>
      <c r="G75" s="93"/>
      <c r="H75" s="93"/>
      <c r="I75" s="93"/>
      <c r="J75" s="93"/>
      <c r="L75" s="211" t="s">
        <v>163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0" t="str">
        <f>Взв!B1:J1</f>
        <v>XV TARPTAUTINIS 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0" t="str">
        <f>Взв!B2:J2</f>
        <v>GRAIKŲ-ROMĖNŲ IMTYNIŲ TURNYRAS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0" t="str">
        <f>Взв!B3:J3</f>
        <v>VISAGINO TAUREI LAIMĖTI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0" t="str">
        <f>Взв!B4:J4</f>
        <v>1995-1996 g.m.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5" t="s">
        <v>87</v>
      </c>
      <c r="C7" s="286"/>
      <c r="D7" s="286"/>
      <c r="E7" s="286"/>
      <c r="F7" s="286"/>
      <c r="G7" s="287"/>
      <c r="H7" s="76"/>
      <c r="I7" s="77"/>
      <c r="J7" s="281" t="s">
        <v>6</v>
      </c>
      <c r="K7" s="282"/>
      <c r="L7" s="282"/>
      <c r="M7" s="282"/>
      <c r="N7" s="283"/>
      <c r="O7" s="77"/>
      <c r="P7" s="77"/>
      <c r="Q7" s="281" t="s">
        <v>75</v>
      </c>
      <c r="R7" s="282"/>
      <c r="S7" s="282"/>
      <c r="T7" s="282"/>
      <c r="U7" s="283"/>
      <c r="X7" s="281" t="s">
        <v>76</v>
      </c>
      <c r="Y7" s="282"/>
      <c r="Z7" s="282"/>
      <c r="AA7" s="282"/>
      <c r="AB7" s="283"/>
      <c r="AE7" s="281" t="s">
        <v>74</v>
      </c>
      <c r="AF7" s="282"/>
      <c r="AG7" s="282"/>
      <c r="AH7" s="282"/>
      <c r="AI7" s="283"/>
      <c r="AM7" s="284"/>
      <c r="AN7" s="284"/>
      <c r="AO7" s="96" t="str">
        <f>Взв!G6</f>
        <v>42 kg</v>
      </c>
      <c r="AP7" s="90"/>
    </row>
    <row r="8" spans="2:18" s="19" customFormat="1" ht="0" customHeight="1" hidden="1">
      <c r="B8" s="270"/>
      <c r="C8" s="270"/>
      <c r="D8" s="270"/>
      <c r="E8" s="270"/>
      <c r="F8" s="270"/>
      <c r="G8" s="270"/>
      <c r="H8" s="41"/>
      <c r="R8" s="33"/>
    </row>
    <row r="9" spans="2:18" s="19" customFormat="1" ht="6" customHeight="1" thickBot="1">
      <c r="B9" s="270"/>
      <c r="C9" s="270"/>
      <c r="D9" s="270"/>
      <c r="E9" s="270"/>
      <c r="F9" s="270"/>
      <c r="G9" s="270"/>
      <c r="H9" s="41"/>
      <c r="R9" s="33"/>
    </row>
    <row r="10" spans="2:42" s="19" customFormat="1" ht="21.75" customHeight="1" thickBot="1">
      <c r="B10" s="265">
        <f>Взв!D10:D11</f>
        <v>1</v>
      </c>
      <c r="C10" s="45"/>
      <c r="D10" s="278" t="str">
        <f>Взв!E10:E11</f>
        <v>Justas Petravičius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3" t="s">
        <v>83</v>
      </c>
      <c r="AN10" s="293"/>
      <c r="AO10" s="293"/>
      <c r="AP10" s="293"/>
    </row>
    <row r="11" spans="2:42" s="19" customFormat="1" ht="21.75" customHeight="1" thickBot="1">
      <c r="B11" s="266"/>
      <c r="C11" s="51">
        <f>E11+F11+G11</f>
        <v>0</v>
      </c>
      <c r="D11" s="279"/>
      <c r="E11" s="52"/>
      <c r="F11" s="52"/>
      <c r="G11" s="53"/>
      <c r="I11" s="41"/>
      <c r="J11" s="265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5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5"/>
      <c r="Y11" s="46"/>
      <c r="Z11" s="46" t="s">
        <v>7</v>
      </c>
      <c r="AA11" s="46" t="s">
        <v>8</v>
      </c>
      <c r="AB11" s="47" t="s">
        <v>9</v>
      </c>
      <c r="AE11" s="265"/>
      <c r="AF11" s="46"/>
      <c r="AG11" s="46" t="s">
        <v>7</v>
      </c>
      <c r="AH11" s="46" t="s">
        <v>8</v>
      </c>
      <c r="AI11" s="47" t="s">
        <v>9</v>
      </c>
      <c r="AJ11" s="80"/>
      <c r="AM11" s="296" t="s">
        <v>84</v>
      </c>
      <c r="AN11" s="294" t="s">
        <v>3</v>
      </c>
      <c r="AO11" s="295" t="s">
        <v>5</v>
      </c>
      <c r="AP11" s="297" t="s">
        <v>0</v>
      </c>
    </row>
    <row r="12" spans="2:42" s="19" customFormat="1" ht="21.75" customHeight="1" thickBot="1">
      <c r="B12" s="265">
        <f>Взв!D12:D13</f>
        <v>2</v>
      </c>
      <c r="C12" s="45"/>
      <c r="D12" s="278" t="str">
        <f>Взв!E12:E13</f>
        <v>Donatas Tamulevičius</v>
      </c>
      <c r="E12" s="46" t="s">
        <v>7</v>
      </c>
      <c r="F12" s="46" t="s">
        <v>8</v>
      </c>
      <c r="G12" s="47" t="s">
        <v>9</v>
      </c>
      <c r="I12" s="61"/>
      <c r="J12" s="266"/>
      <c r="K12" s="51">
        <f>L12+M12+N12</f>
        <v>0</v>
      </c>
      <c r="L12" s="51"/>
      <c r="M12" s="51"/>
      <c r="N12" s="56"/>
      <c r="O12" s="57"/>
      <c r="P12" s="41"/>
      <c r="Q12" s="266"/>
      <c r="R12" s="51">
        <f>S12+T12+U12</f>
        <v>0</v>
      </c>
      <c r="S12" s="51"/>
      <c r="T12" s="51"/>
      <c r="U12" s="56"/>
      <c r="V12" s="81"/>
      <c r="W12" s="41"/>
      <c r="X12" s="266"/>
      <c r="Y12" s="51">
        <f>Z12+AA12+AB12</f>
        <v>0</v>
      </c>
      <c r="Z12" s="51"/>
      <c r="AA12" s="51"/>
      <c r="AB12" s="56"/>
      <c r="AC12" s="65"/>
      <c r="AE12" s="266"/>
      <c r="AF12" s="51">
        <f>AG12+AH12+AI12</f>
        <v>0</v>
      </c>
      <c r="AG12" s="51"/>
      <c r="AH12" s="51"/>
      <c r="AI12" s="56"/>
      <c r="AJ12" s="65"/>
      <c r="AM12" s="296"/>
      <c r="AN12" s="294"/>
      <c r="AO12" s="295"/>
      <c r="AP12" s="297"/>
    </row>
    <row r="13" spans="2:43" s="19" customFormat="1" ht="21.75" customHeight="1" thickBot="1">
      <c r="B13" s="266"/>
      <c r="C13" s="51">
        <f>E13+F13+G13</f>
        <v>0</v>
      </c>
      <c r="D13" s="279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7">
        <v>1</v>
      </c>
      <c r="AN13" s="298" t="e">
        <f>#REF!</f>
        <v>#REF!</v>
      </c>
      <c r="AO13" s="299" t="e">
        <f>#REF!</f>
        <v>#REF!</v>
      </c>
      <c r="AP13" s="300" t="e">
        <f>#REF!</f>
        <v>#REF!</v>
      </c>
      <c r="AQ13" s="50"/>
    </row>
    <row r="14" spans="2:43" s="19" customFormat="1" ht="21.75" customHeight="1" thickBot="1">
      <c r="B14" s="265">
        <f>Взв!D14:D15</f>
        <v>3</v>
      </c>
      <c r="C14" s="45"/>
      <c r="D14" s="278" t="str">
        <f>Взв!E14:E15</f>
        <v>Renaldas Lazickas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7"/>
      <c r="AN14" s="268"/>
      <c r="AO14" s="232"/>
      <c r="AP14" s="269"/>
      <c r="AQ14" s="41"/>
    </row>
    <row r="15" spans="2:42" s="19" customFormat="1" ht="21.75" customHeight="1" thickBot="1">
      <c r="B15" s="266"/>
      <c r="C15" s="51">
        <f>E15+F15+G15</f>
        <v>0</v>
      </c>
      <c r="D15" s="279"/>
      <c r="E15" s="52"/>
      <c r="F15" s="52"/>
      <c r="G15" s="53"/>
      <c r="I15" s="41"/>
      <c r="J15" s="265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5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5"/>
      <c r="Y15" s="46"/>
      <c r="Z15" s="46" t="s">
        <v>7</v>
      </c>
      <c r="AA15" s="46" t="s">
        <v>8</v>
      </c>
      <c r="AB15" s="47" t="s">
        <v>9</v>
      </c>
      <c r="AC15" s="49"/>
      <c r="AE15" s="265"/>
      <c r="AF15" s="46"/>
      <c r="AG15" s="46" t="s">
        <v>7</v>
      </c>
      <c r="AH15" s="46" t="s">
        <v>8</v>
      </c>
      <c r="AI15" s="47" t="s">
        <v>9</v>
      </c>
      <c r="AJ15" s="71"/>
      <c r="AM15" s="267">
        <v>2</v>
      </c>
      <c r="AN15" s="268" t="e">
        <f>#REF!</f>
        <v>#REF!</v>
      </c>
      <c r="AO15" s="232" t="e">
        <f>#REF!</f>
        <v>#REF!</v>
      </c>
      <c r="AP15" s="269" t="e">
        <f>#REF!</f>
        <v>#REF!</v>
      </c>
    </row>
    <row r="16" spans="2:49" s="19" customFormat="1" ht="21.75" customHeight="1" thickBot="1">
      <c r="B16" s="265">
        <f>Взв!D16:D17</f>
        <v>4</v>
      </c>
      <c r="C16" s="45"/>
      <c r="D16" s="278" t="str">
        <f>Взв!E16:E17</f>
        <v>Ričards Menis</v>
      </c>
      <c r="E16" s="46" t="s">
        <v>7</v>
      </c>
      <c r="F16" s="46" t="s">
        <v>8</v>
      </c>
      <c r="G16" s="47" t="s">
        <v>9</v>
      </c>
      <c r="I16" s="61"/>
      <c r="J16" s="266"/>
      <c r="K16" s="51">
        <f>L16+M16+N16</f>
        <v>0</v>
      </c>
      <c r="L16" s="51"/>
      <c r="M16" s="51"/>
      <c r="N16" s="54"/>
      <c r="O16" s="41"/>
      <c r="P16" s="41"/>
      <c r="Q16" s="266"/>
      <c r="R16" s="51">
        <f>S16+T16+U16</f>
        <v>0</v>
      </c>
      <c r="S16" s="51"/>
      <c r="T16" s="51"/>
      <c r="U16" s="54"/>
      <c r="V16" s="62"/>
      <c r="W16" s="41"/>
      <c r="X16" s="266"/>
      <c r="Y16" s="51">
        <f>Z16+AA16+AB16</f>
        <v>0</v>
      </c>
      <c r="Z16" s="51"/>
      <c r="AA16" s="51"/>
      <c r="AB16" s="54"/>
      <c r="AC16" s="68"/>
      <c r="AE16" s="266"/>
      <c r="AF16" s="51">
        <f>AG16+AH16+AI16</f>
        <v>0</v>
      </c>
      <c r="AG16" s="51"/>
      <c r="AH16" s="51"/>
      <c r="AI16" s="54"/>
      <c r="AM16" s="267"/>
      <c r="AN16" s="268"/>
      <c r="AO16" s="232"/>
      <c r="AP16" s="269"/>
      <c r="AQ16" s="91"/>
      <c r="AT16" s="291"/>
      <c r="AU16" s="291"/>
      <c r="AV16" s="291"/>
      <c r="AW16" s="291"/>
    </row>
    <row r="17" spans="2:49" s="19" customFormat="1" ht="21.75" customHeight="1" thickBot="1">
      <c r="B17" s="266"/>
      <c r="C17" s="51">
        <f>E17+F17+G17</f>
        <v>0</v>
      </c>
      <c r="D17" s="279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7">
        <v>3</v>
      </c>
      <c r="AN17" s="268" t="e">
        <f>#REF!</f>
        <v>#REF!</v>
      </c>
      <c r="AO17" s="232" t="e">
        <f>#REF!</f>
        <v>#REF!</v>
      </c>
      <c r="AP17" s="269" t="e">
        <f>#REF!</f>
        <v>#REF!</v>
      </c>
      <c r="AQ17" s="41"/>
      <c r="AT17" s="291"/>
      <c r="AU17" s="291"/>
      <c r="AV17" s="291"/>
      <c r="AW17" s="291"/>
    </row>
    <row r="18" spans="2:49" s="19" customFormat="1" ht="21.75" customHeight="1" thickBot="1">
      <c r="B18" s="265">
        <f>Взв!D18:D19</f>
        <v>5</v>
      </c>
      <c r="C18" s="45"/>
      <c r="D18" s="278" t="str">
        <f>Взв!E18:E19</f>
        <v>Henrikas Janckevičius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7"/>
      <c r="AN18" s="268"/>
      <c r="AO18" s="232"/>
      <c r="AP18" s="269"/>
      <c r="AT18" s="291"/>
      <c r="AU18" s="291"/>
      <c r="AV18" s="291"/>
      <c r="AW18" s="291"/>
    </row>
    <row r="19" spans="2:49" s="19" customFormat="1" ht="21.75" customHeight="1" thickBot="1">
      <c r="B19" s="266"/>
      <c r="C19" s="51">
        <f>E19+F19+G19</f>
        <v>0</v>
      </c>
      <c r="D19" s="279"/>
      <c r="E19" s="52"/>
      <c r="F19" s="52"/>
      <c r="G19" s="53"/>
      <c r="I19" s="41"/>
      <c r="J19" s="265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5"/>
      <c r="R19" s="46"/>
      <c r="S19" s="46" t="s">
        <v>7</v>
      </c>
      <c r="T19" s="46" t="s">
        <v>8</v>
      </c>
      <c r="U19" s="47" t="s">
        <v>9</v>
      </c>
      <c r="X19" s="265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7">
        <v>3</v>
      </c>
      <c r="AN19" s="268" t="e">
        <f>#REF!</f>
        <v>#REF!</v>
      </c>
      <c r="AO19" s="232" t="e">
        <f>#REF!</f>
        <v>#REF!</v>
      </c>
      <c r="AP19" s="269" t="e">
        <f>#REF!</f>
        <v>#REF!</v>
      </c>
      <c r="AT19" s="291"/>
      <c r="AU19" s="291"/>
      <c r="AV19" s="291"/>
      <c r="AW19" s="291"/>
    </row>
    <row r="20" spans="2:49" s="19" customFormat="1" ht="21.75" customHeight="1" thickBot="1">
      <c r="B20" s="265">
        <f>Взв!D20:D21</f>
        <v>6</v>
      </c>
      <c r="C20" s="45"/>
      <c r="D20" s="278" t="str">
        <f>Взв!E20:E21</f>
        <v>Aleksandrs Jurkjans</v>
      </c>
      <c r="E20" s="46" t="s">
        <v>7</v>
      </c>
      <c r="F20" s="46" t="s">
        <v>8</v>
      </c>
      <c r="G20" s="47" t="s">
        <v>9</v>
      </c>
      <c r="I20" s="61"/>
      <c r="J20" s="266"/>
      <c r="K20" s="51">
        <f>L20+M20+N20</f>
        <v>0</v>
      </c>
      <c r="L20" s="51"/>
      <c r="M20" s="51"/>
      <c r="N20" s="54"/>
      <c r="O20" s="57"/>
      <c r="P20" s="41"/>
      <c r="Q20" s="266"/>
      <c r="R20" s="51">
        <f>S20+T20+U20</f>
        <v>0</v>
      </c>
      <c r="S20" s="51"/>
      <c r="T20" s="51"/>
      <c r="U20" s="54"/>
      <c r="V20" s="65"/>
      <c r="X20" s="266"/>
      <c r="Y20" s="51">
        <f>Z20+AA20+AB20</f>
        <v>0</v>
      </c>
      <c r="Z20" s="51"/>
      <c r="AA20" s="51"/>
      <c r="AB20" s="54"/>
      <c r="AC20" s="69"/>
      <c r="AM20" s="267"/>
      <c r="AN20" s="268"/>
      <c r="AO20" s="232"/>
      <c r="AP20" s="269"/>
      <c r="AT20" s="291"/>
      <c r="AU20" s="291"/>
      <c r="AV20" s="291"/>
      <c r="AW20" s="291"/>
    </row>
    <row r="21" spans="2:49" s="19" customFormat="1" ht="21.75" customHeight="1" thickBot="1">
      <c r="B21" s="266"/>
      <c r="C21" s="51">
        <f>E21+F21+G21</f>
        <v>0</v>
      </c>
      <c r="D21" s="279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7">
        <v>5</v>
      </c>
      <c r="AN21" s="268" t="e">
        <f>#REF!</f>
        <v>#REF!</v>
      </c>
      <c r="AO21" s="232" t="e">
        <f>#REF!</f>
        <v>#REF!</v>
      </c>
      <c r="AP21" s="269" t="e">
        <f>#REF!</f>
        <v>#REF!</v>
      </c>
      <c r="AT21" s="291"/>
      <c r="AU21" s="291"/>
      <c r="AV21" s="291"/>
      <c r="AW21" s="291"/>
    </row>
    <row r="22" spans="2:49" s="19" customFormat="1" ht="21.75" customHeight="1" thickBot="1">
      <c r="B22" s="265">
        <f>Взв!D22:D23</f>
        <v>7</v>
      </c>
      <c r="C22" s="45"/>
      <c r="D22" s="278" t="str">
        <f>Взв!E22:E23</f>
        <v>Vladislavs Lebedevs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7"/>
      <c r="AN22" s="268"/>
      <c r="AO22" s="232"/>
      <c r="AP22" s="269"/>
      <c r="AT22" s="291"/>
      <c r="AU22" s="291"/>
      <c r="AV22" s="291"/>
      <c r="AW22" s="291"/>
    </row>
    <row r="23" spans="2:49" s="19" customFormat="1" ht="21.75" customHeight="1" thickBot="1">
      <c r="B23" s="266"/>
      <c r="C23" s="51">
        <f>E23+F23+G23</f>
        <v>0</v>
      </c>
      <c r="D23" s="279"/>
      <c r="E23" s="52"/>
      <c r="F23" s="52"/>
      <c r="G23" s="53"/>
      <c r="I23" s="61"/>
      <c r="J23" s="265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5"/>
      <c r="R23" s="46"/>
      <c r="S23" s="46" t="s">
        <v>7</v>
      </c>
      <c r="T23" s="46" t="s">
        <v>8</v>
      </c>
      <c r="U23" s="47" t="s">
        <v>9</v>
      </c>
      <c r="V23" s="49"/>
      <c r="X23" s="265"/>
      <c r="Y23" s="46"/>
      <c r="Z23" s="46" t="s">
        <v>7</v>
      </c>
      <c r="AA23" s="46" t="s">
        <v>8</v>
      </c>
      <c r="AB23" s="47" t="s">
        <v>9</v>
      </c>
      <c r="AC23" s="71"/>
      <c r="AM23" s="267">
        <v>5</v>
      </c>
      <c r="AN23" s="268" t="e">
        <f>#REF!</f>
        <v>#REF!</v>
      </c>
      <c r="AO23" s="232" t="e">
        <f>#REF!</f>
        <v>#REF!</v>
      </c>
      <c r="AP23" s="269" t="e">
        <f>#REF!</f>
        <v>#REF!</v>
      </c>
      <c r="AT23" s="291"/>
      <c r="AU23" s="291"/>
      <c r="AV23" s="291"/>
      <c r="AW23" s="291"/>
    </row>
    <row r="24" spans="2:49" s="19" customFormat="1" ht="21.75" customHeight="1" thickBot="1">
      <c r="B24" s="265">
        <f>Взв!D24:D25</f>
        <v>8</v>
      </c>
      <c r="C24" s="45"/>
      <c r="D24" s="278" t="str">
        <f>Взв!E24:E25</f>
        <v>Paulius Ivanauskas</v>
      </c>
      <c r="E24" s="46" t="s">
        <v>7</v>
      </c>
      <c r="F24" s="46" t="s">
        <v>8</v>
      </c>
      <c r="G24" s="100" t="s">
        <v>9</v>
      </c>
      <c r="I24" s="61"/>
      <c r="J24" s="266"/>
      <c r="K24" s="51">
        <f>L24+M24+N24</f>
        <v>0</v>
      </c>
      <c r="L24" s="51"/>
      <c r="M24" s="51"/>
      <c r="N24" s="54"/>
      <c r="O24" s="41"/>
      <c r="P24" s="41"/>
      <c r="Q24" s="266"/>
      <c r="R24" s="51">
        <f>S24+T24+U24</f>
        <v>0</v>
      </c>
      <c r="S24" s="51"/>
      <c r="T24" s="51"/>
      <c r="U24" s="54"/>
      <c r="V24" s="68"/>
      <c r="X24" s="266"/>
      <c r="Y24" s="51">
        <f>Z24+AA24+AB24</f>
        <v>0</v>
      </c>
      <c r="Z24" s="51"/>
      <c r="AA24" s="51"/>
      <c r="AB24" s="54"/>
      <c r="AM24" s="267"/>
      <c r="AN24" s="268"/>
      <c r="AO24" s="232"/>
      <c r="AP24" s="269"/>
      <c r="AT24" s="291"/>
      <c r="AU24" s="291"/>
      <c r="AV24" s="291"/>
      <c r="AW24" s="291"/>
    </row>
    <row r="25" spans="2:49" s="19" customFormat="1" ht="21.75" customHeight="1" thickBot="1">
      <c r="B25" s="266"/>
      <c r="C25" s="51">
        <f>E25+F25+G25</f>
        <v>0</v>
      </c>
      <c r="D25" s="279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7">
        <v>7</v>
      </c>
      <c r="AN25" s="268" t="e">
        <f>#REF!</f>
        <v>#REF!</v>
      </c>
      <c r="AO25" s="232" t="e">
        <f>#REF!</f>
        <v>#REF!</v>
      </c>
      <c r="AP25" s="269" t="e">
        <f>#REF!</f>
        <v>#REF!</v>
      </c>
      <c r="AT25" s="291"/>
      <c r="AU25" s="291"/>
      <c r="AV25" s="291"/>
      <c r="AW25" s="291"/>
    </row>
    <row r="26" spans="2:49" s="19" customFormat="1" ht="21.75" customHeight="1" thickBot="1">
      <c r="B26" s="265">
        <f>Взв!D26:D27</f>
        <v>0</v>
      </c>
      <c r="C26" s="45"/>
      <c r="D26" s="278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7"/>
      <c r="AN26" s="268"/>
      <c r="AO26" s="232"/>
      <c r="AP26" s="269"/>
      <c r="AT26" s="291"/>
      <c r="AU26" s="291"/>
      <c r="AV26" s="291"/>
      <c r="AW26" s="291"/>
    </row>
    <row r="27" spans="2:49" s="19" customFormat="1" ht="21.75" customHeight="1" thickBot="1">
      <c r="B27" s="266"/>
      <c r="C27" s="51">
        <f>E27+F27+G27</f>
        <v>0</v>
      </c>
      <c r="D27" s="279"/>
      <c r="E27" s="52"/>
      <c r="F27" s="52"/>
      <c r="G27" s="101"/>
      <c r="I27" s="41"/>
      <c r="J27" s="265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5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7">
        <v>8</v>
      </c>
      <c r="AN27" s="268" t="e">
        <f>#REF!</f>
        <v>#REF!</v>
      </c>
      <c r="AO27" s="232" t="e">
        <f>#REF!</f>
        <v>#REF!</v>
      </c>
      <c r="AP27" s="269" t="e">
        <f>#REF!</f>
        <v>#REF!</v>
      </c>
      <c r="AT27" s="291"/>
      <c r="AU27" s="291"/>
      <c r="AV27" s="291"/>
      <c r="AW27" s="291"/>
    </row>
    <row r="28" spans="2:49" s="19" customFormat="1" ht="21.75" customHeight="1" thickBot="1">
      <c r="B28" s="265">
        <f>Взв!D28:D29</f>
        <v>0</v>
      </c>
      <c r="C28" s="45"/>
      <c r="D28" s="278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66"/>
      <c r="K28" s="51">
        <f>L28+M28+N28</f>
        <v>0</v>
      </c>
      <c r="L28" s="51"/>
      <c r="M28" s="51"/>
      <c r="N28" s="54"/>
      <c r="O28" s="57"/>
      <c r="P28" s="41"/>
      <c r="Q28" s="266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7"/>
      <c r="AN28" s="268"/>
      <c r="AO28" s="232"/>
      <c r="AP28" s="269"/>
      <c r="AT28" s="291"/>
      <c r="AU28" s="291"/>
      <c r="AV28" s="291"/>
      <c r="AW28" s="291"/>
    </row>
    <row r="29" spans="2:49" s="19" customFormat="1" ht="21.75" customHeight="1" thickBot="1">
      <c r="B29" s="266"/>
      <c r="C29" s="51">
        <f>E29+F29+G29</f>
        <v>0</v>
      </c>
      <c r="D29" s="279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7">
        <v>9</v>
      </c>
      <c r="AN29" s="268" t="e">
        <f>#REF!</f>
        <v>#REF!</v>
      </c>
      <c r="AO29" s="232" t="e">
        <f>#REF!</f>
        <v>#REF!</v>
      </c>
      <c r="AP29" s="269" t="e">
        <f>#REF!</f>
        <v>#REF!</v>
      </c>
      <c r="AT29" s="291"/>
      <c r="AU29" s="291"/>
      <c r="AV29" s="291"/>
      <c r="AW29" s="291"/>
    </row>
    <row r="30" spans="2:49" s="19" customFormat="1" ht="21.75" customHeight="1" thickBot="1">
      <c r="B30" s="265">
        <f>Взв!D30:D31</f>
        <v>0</v>
      </c>
      <c r="C30" s="45"/>
      <c r="D30" s="278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7"/>
      <c r="AN30" s="268"/>
      <c r="AO30" s="232"/>
      <c r="AP30" s="269"/>
      <c r="AT30" s="291"/>
      <c r="AU30" s="291"/>
      <c r="AV30" s="291"/>
      <c r="AW30" s="291"/>
    </row>
    <row r="31" spans="2:49" s="19" customFormat="1" ht="21.75" customHeight="1" thickBot="1">
      <c r="B31" s="266"/>
      <c r="C31" s="51">
        <f>E31+F31+G31</f>
        <v>0</v>
      </c>
      <c r="D31" s="279"/>
      <c r="E31" s="52"/>
      <c r="F31" s="52"/>
      <c r="G31" s="53"/>
      <c r="I31" s="61"/>
      <c r="J31" s="265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5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7">
        <v>10</v>
      </c>
      <c r="AN31" s="268" t="e">
        <f>#REF!</f>
        <v>#REF!</v>
      </c>
      <c r="AO31" s="232" t="e">
        <f>#REF!</f>
        <v>#REF!</v>
      </c>
      <c r="AP31" s="269" t="e">
        <f>#REF!</f>
        <v>#REF!</v>
      </c>
      <c r="AT31" s="291"/>
      <c r="AU31" s="291"/>
      <c r="AV31" s="291"/>
      <c r="AW31" s="291"/>
    </row>
    <row r="32" spans="2:49" s="19" customFormat="1" ht="21.75" customHeight="1" thickBot="1">
      <c r="B32" s="265">
        <f>Взв!D32:D33</f>
        <v>0</v>
      </c>
      <c r="C32" s="45"/>
      <c r="D32" s="278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66"/>
      <c r="K32" s="51">
        <f>L32+M32+N32</f>
        <v>0</v>
      </c>
      <c r="L32" s="51"/>
      <c r="M32" s="51"/>
      <c r="N32" s="54"/>
      <c r="O32" s="41"/>
      <c r="P32" s="41"/>
      <c r="Q32" s="266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7"/>
      <c r="AN32" s="268"/>
      <c r="AO32" s="232"/>
      <c r="AP32" s="269"/>
      <c r="AT32" s="291"/>
      <c r="AU32" s="291"/>
      <c r="AV32" s="291"/>
      <c r="AW32" s="291"/>
    </row>
    <row r="33" spans="2:49" ht="21.75" customHeight="1" thickBot="1">
      <c r="B33" s="266"/>
      <c r="C33" s="51">
        <f>E33+F33+G33</f>
        <v>0</v>
      </c>
      <c r="D33" s="279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7">
        <v>11</v>
      </c>
      <c r="AN33" s="268" t="e">
        <f>#REF!</f>
        <v>#REF!</v>
      </c>
      <c r="AO33" s="232" t="e">
        <f>#REF!</f>
        <v>#REF!</v>
      </c>
      <c r="AP33" s="269" t="e">
        <f>#REF!</f>
        <v>#REF!</v>
      </c>
      <c r="AT33" s="291"/>
      <c r="AU33" s="291"/>
      <c r="AV33" s="291"/>
      <c r="AW33" s="291"/>
    </row>
    <row r="34" spans="2:49" ht="21.75" customHeight="1" thickBot="1">
      <c r="B34" s="265">
        <f>Взв!D34:D35</f>
        <v>0</v>
      </c>
      <c r="C34" s="45"/>
      <c r="D34" s="278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7"/>
      <c r="AN34" s="268"/>
      <c r="AO34" s="232"/>
      <c r="AP34" s="269"/>
      <c r="AT34" s="291"/>
      <c r="AU34" s="291"/>
      <c r="AV34" s="291"/>
      <c r="AW34" s="291"/>
    </row>
    <row r="35" spans="2:49" ht="21.75" customHeight="1" thickBot="1">
      <c r="B35" s="266"/>
      <c r="C35" s="51">
        <f>E35+F35+G35</f>
        <v>0</v>
      </c>
      <c r="D35" s="279"/>
      <c r="E35" s="52"/>
      <c r="F35" s="52"/>
      <c r="G35" s="53"/>
      <c r="H35" s="19"/>
      <c r="I35" s="41"/>
      <c r="J35" s="265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5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7">
        <v>12</v>
      </c>
      <c r="AN35" s="268" t="e">
        <f>#REF!</f>
        <v>#REF!</v>
      </c>
      <c r="AO35" s="232" t="e">
        <f>#REF!</f>
        <v>#REF!</v>
      </c>
      <c r="AP35" s="269" t="e">
        <f>#REF!</f>
        <v>#REF!</v>
      </c>
      <c r="AT35" s="291"/>
      <c r="AU35" s="291"/>
      <c r="AV35" s="291"/>
      <c r="AW35" s="291"/>
    </row>
    <row r="36" spans="2:49" ht="21.75" customHeight="1" thickBot="1">
      <c r="B36" s="265">
        <f>Взв!D36:D37</f>
        <v>0</v>
      </c>
      <c r="C36" s="45"/>
      <c r="D36" s="278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6"/>
      <c r="K36" s="51">
        <f>L36+M36+N36</f>
        <v>0</v>
      </c>
      <c r="L36" s="51"/>
      <c r="M36" s="51"/>
      <c r="N36" s="54"/>
      <c r="O36" s="57"/>
      <c r="P36" s="41"/>
      <c r="Q36" s="266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7"/>
      <c r="AN36" s="268"/>
      <c r="AO36" s="232"/>
      <c r="AP36" s="269"/>
      <c r="AT36" s="291"/>
      <c r="AU36" s="291"/>
      <c r="AV36" s="291"/>
      <c r="AW36" s="291"/>
    </row>
    <row r="37" spans="2:49" ht="21.75" customHeight="1" thickBot="1">
      <c r="B37" s="266"/>
      <c r="C37" s="51">
        <f>E37+F37+G37</f>
        <v>0</v>
      </c>
      <c r="D37" s="279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70"/>
      <c r="R37" s="50"/>
      <c r="S37" s="50"/>
      <c r="T37" s="50"/>
      <c r="U37" s="50"/>
      <c r="V37" s="61"/>
      <c r="W37" s="41"/>
      <c r="X37" s="41"/>
      <c r="Y37" s="41"/>
      <c r="AJ37" s="19"/>
      <c r="AM37" s="267">
        <v>13</v>
      </c>
      <c r="AN37" s="268" t="e">
        <f>#REF!</f>
        <v>#REF!</v>
      </c>
      <c r="AO37" s="232" t="e">
        <f>#REF!</f>
        <v>#REF!</v>
      </c>
      <c r="AP37" s="269" t="e">
        <f>#REF!</f>
        <v>#REF!</v>
      </c>
      <c r="AT37" s="291"/>
      <c r="AU37" s="291"/>
      <c r="AV37" s="291"/>
      <c r="AW37" s="291"/>
    </row>
    <row r="38" spans="2:49" ht="21.75" customHeight="1" thickBot="1">
      <c r="B38" s="265">
        <f>Взв!D38:D39</f>
        <v>0</v>
      </c>
      <c r="C38" s="45"/>
      <c r="D38" s="278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70"/>
      <c r="R38" s="41"/>
      <c r="S38" s="41"/>
      <c r="T38" s="41"/>
      <c r="U38" s="41"/>
      <c r="V38" s="61"/>
      <c r="W38" s="41"/>
      <c r="X38" s="41"/>
      <c r="Y38" s="41"/>
      <c r="AJ38" s="19"/>
      <c r="AM38" s="267"/>
      <c r="AN38" s="268"/>
      <c r="AO38" s="232"/>
      <c r="AP38" s="269"/>
      <c r="AT38" s="291"/>
      <c r="AU38" s="291"/>
      <c r="AV38" s="291"/>
      <c r="AW38" s="291"/>
    </row>
    <row r="39" spans="2:49" ht="21.75" customHeight="1" thickBot="1">
      <c r="B39" s="266"/>
      <c r="C39" s="51">
        <f>E39+F39+G39</f>
        <v>0</v>
      </c>
      <c r="D39" s="279"/>
      <c r="E39" s="52"/>
      <c r="F39" s="52"/>
      <c r="G39" s="53"/>
      <c r="H39" s="19"/>
      <c r="I39" s="41"/>
      <c r="J39" s="265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5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7">
        <v>14</v>
      </c>
      <c r="AN39" s="268" t="e">
        <f>#REF!</f>
        <v>#REF!</v>
      </c>
      <c r="AO39" s="232" t="e">
        <f>#REF!</f>
        <v>#REF!</v>
      </c>
      <c r="AP39" s="269" t="e">
        <f>#REF!</f>
        <v>#REF!</v>
      </c>
      <c r="AT39" s="291"/>
      <c r="AU39" s="291"/>
      <c r="AV39" s="291"/>
      <c r="AW39" s="291"/>
    </row>
    <row r="40" spans="2:49" ht="21.75" customHeight="1" thickBot="1">
      <c r="B40" s="265">
        <f>Взв!D40:D41</f>
        <v>0</v>
      </c>
      <c r="C40" s="45"/>
      <c r="D40" s="278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6"/>
      <c r="K40" s="51">
        <f>L40+M40+N40</f>
        <v>0</v>
      </c>
      <c r="L40" s="51"/>
      <c r="M40" s="51"/>
      <c r="N40" s="54"/>
      <c r="O40" s="41"/>
      <c r="P40" s="41"/>
      <c r="Q40" s="266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7"/>
      <c r="AN40" s="268"/>
      <c r="AO40" s="232"/>
      <c r="AP40" s="269"/>
      <c r="AT40" s="291"/>
      <c r="AU40" s="291"/>
      <c r="AV40" s="291"/>
      <c r="AW40" s="291"/>
    </row>
    <row r="41" spans="2:43" ht="21.75" customHeight="1" thickBot="1">
      <c r="B41" s="266"/>
      <c r="C41" s="51">
        <f>E41+F41+G41</f>
        <v>0</v>
      </c>
      <c r="D41" s="279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7">
        <v>15</v>
      </c>
      <c r="AN41" s="268" t="e">
        <f>#REF!</f>
        <v>#REF!</v>
      </c>
      <c r="AO41" s="232" t="e">
        <f>#REF!</f>
        <v>#REF!</v>
      </c>
      <c r="AP41" s="269" t="e">
        <f>#REF!</f>
        <v>#REF!</v>
      </c>
      <c r="AQ41" s="50"/>
    </row>
    <row r="42" spans="2:43" ht="21.75" customHeight="1" thickBot="1">
      <c r="B42" s="265">
        <f>Взв!D42:D43</f>
        <v>0</v>
      </c>
      <c r="C42" s="45"/>
      <c r="D42" s="278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7"/>
      <c r="AN42" s="268"/>
      <c r="AO42" s="232"/>
      <c r="AP42" s="269"/>
      <c r="AQ42" s="41"/>
    </row>
    <row r="43" spans="2:42" ht="21.75" customHeight="1" thickBot="1">
      <c r="B43" s="266"/>
      <c r="C43" s="51">
        <f>E43+F43+G43</f>
        <v>0</v>
      </c>
      <c r="D43" s="279"/>
      <c r="E43" s="52"/>
      <c r="F43" s="52"/>
      <c r="G43" s="53"/>
      <c r="H43" s="19"/>
      <c r="I43" s="61"/>
      <c r="J43" s="265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7">
        <v>16</v>
      </c>
      <c r="AN43" s="268" t="e">
        <f>#REF!</f>
        <v>#REF!</v>
      </c>
      <c r="AO43" s="232" t="e">
        <f>#REF!</f>
        <v>#REF!</v>
      </c>
      <c r="AP43" s="269" t="e">
        <f>#REF!</f>
        <v>#REF!</v>
      </c>
    </row>
    <row r="44" spans="2:42" ht="21.75" customHeight="1" thickBot="1">
      <c r="B44" s="265">
        <f>Взв!D44:D45</f>
        <v>0</v>
      </c>
      <c r="C44" s="45"/>
      <c r="D44" s="278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6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7"/>
      <c r="AN44" s="268"/>
      <c r="AO44" s="232"/>
      <c r="AP44" s="269"/>
    </row>
    <row r="45" spans="2:42" ht="21.75" customHeight="1" thickBot="1">
      <c r="B45" s="266"/>
      <c r="C45" s="51">
        <f>E45+F45+G45</f>
        <v>0</v>
      </c>
      <c r="D45" s="279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7">
        <v>17</v>
      </c>
      <c r="AN45" s="268" t="e">
        <f>#REF!</f>
        <v>#REF!</v>
      </c>
      <c r="AO45" s="232" t="e">
        <f>#REF!</f>
        <v>#REF!</v>
      </c>
      <c r="AP45" s="269" t="e">
        <f>#REF!</f>
        <v>#REF!</v>
      </c>
    </row>
    <row r="46" spans="2:42" ht="21.75" customHeight="1" thickBot="1">
      <c r="B46" s="265">
        <f>Взв!D46:D47</f>
        <v>0</v>
      </c>
      <c r="C46" s="45"/>
      <c r="D46" s="278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8" t="s">
        <v>79</v>
      </c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90"/>
      <c r="AJ46" s="19"/>
      <c r="AM46" s="267"/>
      <c r="AN46" s="268"/>
      <c r="AO46" s="232"/>
      <c r="AP46" s="269"/>
    </row>
    <row r="47" spans="2:64" ht="21.75" customHeight="1" thickBot="1">
      <c r="B47" s="266"/>
      <c r="C47" s="51">
        <f>E47+F47+G47</f>
        <v>0</v>
      </c>
      <c r="D47" s="279"/>
      <c r="E47" s="52"/>
      <c r="F47" s="72"/>
      <c r="G47" s="73"/>
      <c r="H47" s="19"/>
      <c r="I47" s="41"/>
      <c r="J47" s="265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7">
        <v>18</v>
      </c>
      <c r="AN47" s="268" t="e">
        <f>#REF!</f>
        <v>#REF!</v>
      </c>
      <c r="AO47" s="232" t="e">
        <f>#REF!</f>
        <v>#REF!</v>
      </c>
      <c r="AP47" s="269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5">
        <f>Взв!D48:D49</f>
        <v>0</v>
      </c>
      <c r="C48" s="45"/>
      <c r="D48" s="278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6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2" t="s">
        <v>77</v>
      </c>
      <c r="Z48" s="273"/>
      <c r="AA48" s="273"/>
      <c r="AB48" s="273"/>
      <c r="AC48" s="273"/>
      <c r="AD48" s="273"/>
      <c r="AE48" s="273"/>
      <c r="AF48" s="273"/>
      <c r="AG48" s="273"/>
      <c r="AH48" s="274"/>
      <c r="AI48" s="19"/>
      <c r="AJ48" s="19"/>
      <c r="AM48" s="267"/>
      <c r="AN48" s="268"/>
      <c r="AO48" s="232"/>
      <c r="AP48" s="26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6"/>
      <c r="C49" s="51">
        <f>E49+F49+G49</f>
        <v>0</v>
      </c>
      <c r="D49" s="279"/>
      <c r="E49" s="52"/>
      <c r="F49" s="72"/>
      <c r="G49" s="73"/>
      <c r="H49" s="19"/>
      <c r="K49" s="41"/>
      <c r="Q49" s="265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7">
        <v>19</v>
      </c>
      <c r="AN49" s="268" t="e">
        <f>#REF!</f>
        <v>#REF!</v>
      </c>
      <c r="AO49" s="232" t="e">
        <f>#REF!</f>
        <v>#REF!</v>
      </c>
      <c r="AP49" s="269" t="e">
        <f>#REF!</f>
        <v>#REF!</v>
      </c>
      <c r="AR49" s="19"/>
      <c r="AS49" s="270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5">
        <f>Взв!D50:D51</f>
        <v>0</v>
      </c>
      <c r="C50" s="45"/>
      <c r="D50" s="278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6"/>
      <c r="R50" s="51"/>
      <c r="S50" s="51"/>
      <c r="T50" s="51"/>
      <c r="U50" s="54"/>
      <c r="V50" s="69"/>
      <c r="W50" s="71"/>
      <c r="X50" s="265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7"/>
      <c r="AN50" s="268"/>
      <c r="AO50" s="232"/>
      <c r="AP50" s="269"/>
      <c r="AR50" s="19"/>
      <c r="AS50" s="270"/>
      <c r="AT50" s="41"/>
      <c r="AU50" s="41"/>
      <c r="AV50" s="41"/>
      <c r="AW50" s="41"/>
      <c r="AX50" s="19"/>
      <c r="AY50" s="19"/>
      <c r="AZ50" s="270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6"/>
      <c r="C51" s="51">
        <f>E51+F51+G51</f>
        <v>0</v>
      </c>
      <c r="D51" s="279"/>
      <c r="E51" s="52"/>
      <c r="F51" s="72"/>
      <c r="G51" s="73"/>
      <c r="H51" s="19"/>
      <c r="I51" s="41"/>
      <c r="J51" s="265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6"/>
      <c r="Y51" s="51"/>
      <c r="Z51" s="51"/>
      <c r="AA51" s="51"/>
      <c r="AB51" s="54"/>
      <c r="AC51" s="65"/>
      <c r="AD51" s="19"/>
      <c r="AE51" s="265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7">
        <v>20</v>
      </c>
      <c r="AN51" s="268" t="e">
        <f>#REF!</f>
        <v>#REF!</v>
      </c>
      <c r="AO51" s="232" t="e">
        <f>#REF!</f>
        <v>#REF!</v>
      </c>
      <c r="AP51" s="269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70"/>
      <c r="BA51" s="41"/>
      <c r="BB51" s="41"/>
      <c r="BC51" s="41"/>
      <c r="BD51" s="41"/>
      <c r="BE51" s="19"/>
      <c r="BF51" s="19"/>
      <c r="BG51" s="270"/>
      <c r="BH51" s="50"/>
      <c r="BI51" s="50"/>
      <c r="BJ51" s="50"/>
      <c r="BK51" s="50"/>
      <c r="BL51" s="19"/>
    </row>
    <row r="52" spans="2:64" ht="21.75" customHeight="1" thickBot="1">
      <c r="B52" s="265">
        <f>Взв!D52:D53</f>
        <v>0</v>
      </c>
      <c r="C52" s="45"/>
      <c r="D52" s="278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6"/>
      <c r="K52" s="51">
        <f>L52+M52+N52</f>
        <v>0</v>
      </c>
      <c r="L52" s="51"/>
      <c r="M52" s="51"/>
      <c r="N52" s="54"/>
      <c r="O52" s="57"/>
      <c r="P52" s="41"/>
      <c r="Q52" s="265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6"/>
      <c r="AF52" s="51"/>
      <c r="AG52" s="51"/>
      <c r="AH52" s="51"/>
      <c r="AI52" s="54"/>
      <c r="AJ52" s="65"/>
      <c r="AK52" s="80"/>
      <c r="AL52" s="19"/>
      <c r="AM52" s="267"/>
      <c r="AN52" s="268"/>
      <c r="AO52" s="232"/>
      <c r="AP52" s="269"/>
      <c r="AR52" s="19"/>
      <c r="AS52" s="270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70"/>
      <c r="BH52" s="41"/>
      <c r="BI52" s="41"/>
      <c r="BJ52" s="41"/>
      <c r="BK52" s="41"/>
      <c r="BL52" s="19"/>
    </row>
    <row r="53" spans="2:64" ht="21.75" customHeight="1" thickBot="1">
      <c r="B53" s="266"/>
      <c r="C53" s="51">
        <f>E53+F53+G53</f>
        <v>0</v>
      </c>
      <c r="D53" s="279"/>
      <c r="E53" s="52"/>
      <c r="F53" s="72"/>
      <c r="G53" s="73"/>
      <c r="H53" s="19"/>
      <c r="K53" s="41"/>
      <c r="N53" s="66"/>
      <c r="O53" s="59"/>
      <c r="P53" s="41"/>
      <c r="Q53" s="266"/>
      <c r="R53" s="51"/>
      <c r="S53" s="51"/>
      <c r="T53" s="51"/>
      <c r="U53" s="54"/>
      <c r="V53" s="68"/>
      <c r="W53" s="19"/>
      <c r="X53" s="265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7">
        <v>21</v>
      </c>
      <c r="AN53" s="268" t="e">
        <f>#REF!</f>
        <v>#REF!</v>
      </c>
      <c r="AO53" s="232" t="e">
        <f>#REF!</f>
        <v>#REF!</v>
      </c>
      <c r="AP53" s="269" t="e">
        <f>#REF!</f>
        <v>#REF!</v>
      </c>
      <c r="AR53" s="19"/>
      <c r="AS53" s="270"/>
      <c r="AT53" s="41"/>
      <c r="AU53" s="41"/>
      <c r="AV53" s="41"/>
      <c r="AW53" s="41"/>
      <c r="AX53" s="19"/>
      <c r="AY53" s="19"/>
      <c r="AZ53" s="270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5">
        <f>Взв!D54:D55</f>
        <v>0</v>
      </c>
      <c r="C54" s="45"/>
      <c r="D54" s="278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6"/>
      <c r="Y54" s="51"/>
      <c r="Z54" s="51"/>
      <c r="AA54" s="51"/>
      <c r="AB54" s="54"/>
      <c r="AC54" s="68"/>
      <c r="AD54" s="19"/>
      <c r="AE54" s="265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7"/>
      <c r="AN54" s="268"/>
      <c r="AO54" s="232"/>
      <c r="AP54" s="269"/>
      <c r="AR54" s="19"/>
      <c r="AS54" s="19"/>
      <c r="AT54" s="19"/>
      <c r="AU54" s="19"/>
      <c r="AV54" s="19"/>
      <c r="AW54" s="19"/>
      <c r="AX54" s="19"/>
      <c r="AY54" s="19"/>
      <c r="AZ54" s="270"/>
      <c r="BA54" s="41"/>
      <c r="BB54" s="41"/>
      <c r="BC54" s="41"/>
      <c r="BD54" s="41"/>
      <c r="BE54" s="19"/>
      <c r="BF54" s="19"/>
      <c r="BG54" s="270"/>
      <c r="BH54" s="50"/>
      <c r="BI54" s="50"/>
      <c r="BJ54" s="50"/>
      <c r="BK54" s="50"/>
      <c r="BL54" s="19"/>
    </row>
    <row r="55" spans="2:64" ht="21.75" customHeight="1" thickBot="1">
      <c r="B55" s="266"/>
      <c r="C55" s="51">
        <f>E55+F55+G55</f>
        <v>0</v>
      </c>
      <c r="D55" s="279"/>
      <c r="E55" s="52"/>
      <c r="F55" s="72"/>
      <c r="G55" s="73"/>
      <c r="H55" s="19"/>
      <c r="I55" s="41"/>
      <c r="J55" s="265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6"/>
      <c r="AF55" s="51"/>
      <c r="AG55" s="51"/>
      <c r="AH55" s="51"/>
      <c r="AI55" s="54"/>
      <c r="AJ55" s="67"/>
      <c r="AL55" s="19"/>
      <c r="AM55" s="267">
        <v>22</v>
      </c>
      <c r="AN55" s="268" t="e">
        <f>#REF!</f>
        <v>#REF!</v>
      </c>
      <c r="AO55" s="232" t="e">
        <f>#REF!</f>
        <v>#REF!</v>
      </c>
      <c r="AP55" s="269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70"/>
      <c r="BH55" s="41"/>
      <c r="BI55" s="41"/>
      <c r="BJ55" s="41"/>
      <c r="BK55" s="41"/>
      <c r="BL55" s="19"/>
    </row>
    <row r="56" spans="2:64" ht="21.75" customHeight="1" thickBot="1">
      <c r="B56" s="265">
        <f>Взв!D56:D57</f>
        <v>0</v>
      </c>
      <c r="C56" s="45"/>
      <c r="D56" s="278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6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7"/>
      <c r="AN56" s="268"/>
      <c r="AO56" s="232"/>
      <c r="AP56" s="26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6"/>
      <c r="C57" s="51">
        <f>E57+F57+G57</f>
        <v>0</v>
      </c>
      <c r="D57" s="279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7" t="s">
        <v>78</v>
      </c>
      <c r="Z57" s="267"/>
      <c r="AA57" s="267"/>
      <c r="AB57" s="267"/>
      <c r="AC57" s="267"/>
      <c r="AD57" s="267"/>
      <c r="AE57" s="267"/>
      <c r="AF57" s="267"/>
      <c r="AG57" s="267"/>
      <c r="AH57" s="267"/>
      <c r="AI57" s="19"/>
      <c r="AJ57" s="67"/>
      <c r="AL57" s="19"/>
      <c r="AM57" s="267">
        <v>23</v>
      </c>
      <c r="AN57" s="268" t="e">
        <f>#REF!</f>
        <v>#REF!</v>
      </c>
      <c r="AO57" s="232" t="e">
        <f>#REF!</f>
        <v>#REF!</v>
      </c>
      <c r="AP57" s="269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2"/>
      <c r="BC57" s="292"/>
      <c r="BD57" s="292"/>
      <c r="BE57" s="292"/>
      <c r="BF57" s="292"/>
      <c r="BG57" s="292"/>
      <c r="BH57" s="292"/>
      <c r="BI57" s="292"/>
      <c r="BJ57" s="292"/>
      <c r="BK57" s="19"/>
      <c r="BL57" s="19"/>
    </row>
    <row r="58" spans="2:64" ht="21.75" customHeight="1" thickBot="1">
      <c r="B58" s="265">
        <f>Взв!D58:D59</f>
        <v>0</v>
      </c>
      <c r="C58" s="45"/>
      <c r="D58" s="278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7"/>
      <c r="AN58" s="268"/>
      <c r="AO58" s="232"/>
      <c r="AP58" s="26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6"/>
      <c r="C59" s="51">
        <f>E59+F59+G59</f>
        <v>0</v>
      </c>
      <c r="D59" s="279"/>
      <c r="E59" s="52"/>
      <c r="F59" s="72"/>
      <c r="G59" s="73"/>
      <c r="H59" s="19"/>
      <c r="I59" s="41"/>
      <c r="J59" s="265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7">
        <v>24</v>
      </c>
      <c r="AN59" s="268" t="e">
        <f>#REF!</f>
        <v>#REF!</v>
      </c>
      <c r="AO59" s="232" t="e">
        <f>#REF!</f>
        <v>#REF!</v>
      </c>
      <c r="AP59" s="269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5">
        <f>Взв!D60:D61</f>
        <v>0</v>
      </c>
      <c r="C60" s="45"/>
      <c r="D60" s="278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6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2" t="s">
        <v>82</v>
      </c>
      <c r="Z60" s="273"/>
      <c r="AA60" s="273"/>
      <c r="AB60" s="273"/>
      <c r="AC60" s="273"/>
      <c r="AD60" s="273"/>
      <c r="AE60" s="273"/>
      <c r="AF60" s="273"/>
      <c r="AG60" s="273"/>
      <c r="AH60" s="274"/>
      <c r="AI60" s="19"/>
      <c r="AJ60" s="19"/>
      <c r="AL60" s="19"/>
      <c r="AM60" s="267"/>
      <c r="AN60" s="268"/>
      <c r="AO60" s="232"/>
      <c r="AP60" s="269"/>
    </row>
    <row r="61" spans="2:42" ht="21.75" customHeight="1" thickBot="1">
      <c r="B61" s="266"/>
      <c r="C61" s="51">
        <f>E61+F61+G61</f>
        <v>0</v>
      </c>
      <c r="D61" s="279"/>
      <c r="E61" s="52"/>
      <c r="F61" s="72"/>
      <c r="G61" s="73"/>
      <c r="H61" s="19"/>
      <c r="K61" s="41"/>
      <c r="N61" s="66"/>
      <c r="O61" s="59"/>
      <c r="P61" s="79"/>
      <c r="Q61" s="265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7">
        <v>25</v>
      </c>
      <c r="AN61" s="268" t="e">
        <f>#REF!</f>
        <v>#REF!</v>
      </c>
      <c r="AO61" s="232" t="e">
        <f>#REF!</f>
        <v>#REF!</v>
      </c>
      <c r="AP61" s="269" t="e">
        <f>#REF!</f>
        <v>#REF!</v>
      </c>
    </row>
    <row r="62" spans="2:42" ht="21.75" customHeight="1" thickBot="1">
      <c r="B62" s="265">
        <f>Взв!D62:D63</f>
        <v>0</v>
      </c>
      <c r="C62" s="45"/>
      <c r="D62" s="278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6"/>
      <c r="R62" s="51"/>
      <c r="S62" s="51"/>
      <c r="T62" s="51"/>
      <c r="U62" s="54"/>
      <c r="V62" s="69"/>
      <c r="W62" s="71"/>
      <c r="X62" s="265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7"/>
      <c r="AN62" s="268"/>
      <c r="AO62" s="232"/>
      <c r="AP62" s="269"/>
    </row>
    <row r="63" spans="2:42" ht="21.75" customHeight="1" thickBot="1">
      <c r="B63" s="266"/>
      <c r="C63" s="51">
        <f>E63+F63+G63</f>
        <v>0</v>
      </c>
      <c r="D63" s="279"/>
      <c r="E63" s="52"/>
      <c r="F63" s="72"/>
      <c r="G63" s="73"/>
      <c r="H63" s="19"/>
      <c r="I63" s="61"/>
      <c r="J63" s="265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6"/>
      <c r="Y63" s="51"/>
      <c r="Z63" s="51"/>
      <c r="AA63" s="51"/>
      <c r="AB63" s="54"/>
      <c r="AC63" s="65"/>
      <c r="AD63" s="19"/>
      <c r="AE63" s="265"/>
      <c r="AF63" s="46"/>
      <c r="AG63" s="46" t="s">
        <v>7</v>
      </c>
      <c r="AH63" s="46" t="s">
        <v>8</v>
      </c>
      <c r="AI63" s="47" t="s">
        <v>9</v>
      </c>
      <c r="AJ63" s="19"/>
      <c r="AM63" s="267">
        <v>26</v>
      </c>
      <c r="AN63" s="268" t="e">
        <f>#REF!</f>
        <v>#REF!</v>
      </c>
      <c r="AO63" s="232" t="e">
        <f>#REF!</f>
        <v>#REF!</v>
      </c>
      <c r="AP63" s="269" t="e">
        <f>#REF!</f>
        <v>#REF!</v>
      </c>
    </row>
    <row r="64" spans="2:42" ht="21.75" customHeight="1" thickBot="1">
      <c r="B64" s="265">
        <f>Взв!D64:D65</f>
        <v>0</v>
      </c>
      <c r="C64" s="45"/>
      <c r="D64" s="278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6"/>
      <c r="K64" s="51">
        <f>L64+M64+N64</f>
        <v>0</v>
      </c>
      <c r="L64" s="51"/>
      <c r="M64" s="51"/>
      <c r="N64" s="54"/>
      <c r="Q64" s="265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6"/>
      <c r="AF64" s="51"/>
      <c r="AG64" s="51"/>
      <c r="AH64" s="51"/>
      <c r="AI64" s="54"/>
      <c r="AJ64" s="65"/>
      <c r="AL64" s="19"/>
      <c r="AM64" s="267"/>
      <c r="AN64" s="268"/>
      <c r="AO64" s="232"/>
      <c r="AP64" s="269"/>
    </row>
    <row r="65" spans="2:42" ht="21.75" customHeight="1" thickBot="1">
      <c r="B65" s="266"/>
      <c r="C65" s="51">
        <f>E65+F65+G65</f>
        <v>0</v>
      </c>
      <c r="D65" s="279"/>
      <c r="E65" s="52"/>
      <c r="F65" s="72"/>
      <c r="G65" s="73"/>
      <c r="H65" s="19"/>
      <c r="K65" s="41"/>
      <c r="Q65" s="266"/>
      <c r="R65" s="51"/>
      <c r="S65" s="51"/>
      <c r="T65" s="51"/>
      <c r="U65" s="54"/>
      <c r="V65" s="68"/>
      <c r="W65" s="19"/>
      <c r="X65" s="265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7">
        <v>27</v>
      </c>
      <c r="AN65" s="268" t="e">
        <f>#REF!</f>
        <v>#REF!</v>
      </c>
      <c r="AO65" s="232" t="e">
        <f>#REF!</f>
        <v>#REF!</v>
      </c>
      <c r="AP65" s="269" t="e">
        <f>#REF!</f>
        <v>#REF!</v>
      </c>
    </row>
    <row r="66" spans="2:42" ht="21.75" customHeight="1" thickBot="1">
      <c r="B66" s="265">
        <f>Взв!D66:D67</f>
        <v>0</v>
      </c>
      <c r="C66" s="45"/>
      <c r="D66" s="278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6"/>
      <c r="Y66" s="51"/>
      <c r="Z66" s="51"/>
      <c r="AA66" s="51"/>
      <c r="AB66" s="54"/>
      <c r="AC66" s="68"/>
      <c r="AD66" s="19"/>
      <c r="AE66" s="265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7"/>
      <c r="AN66" s="268"/>
      <c r="AO66" s="232"/>
      <c r="AP66" s="269"/>
    </row>
    <row r="67" spans="2:42" ht="21.75" customHeight="1" thickBot="1">
      <c r="B67" s="266"/>
      <c r="C67" s="51">
        <f>E67+F67+G67</f>
        <v>0</v>
      </c>
      <c r="D67" s="279"/>
      <c r="E67" s="52"/>
      <c r="F67" s="72"/>
      <c r="G67" s="73"/>
      <c r="H67" s="19"/>
      <c r="I67" s="41"/>
      <c r="J67" s="265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6"/>
      <c r="AF67" s="51"/>
      <c r="AG67" s="51"/>
      <c r="AH67" s="51"/>
      <c r="AI67" s="54"/>
      <c r="AJ67" s="67"/>
      <c r="AL67" s="19"/>
      <c r="AM67" s="267">
        <v>28</v>
      </c>
      <c r="AN67" s="268" t="e">
        <f>#REF!</f>
        <v>#REF!</v>
      </c>
      <c r="AO67" s="232" t="e">
        <f>#REF!</f>
        <v>#REF!</v>
      </c>
      <c r="AP67" s="269" t="e">
        <f>#REF!</f>
        <v>#REF!</v>
      </c>
    </row>
    <row r="68" spans="2:42" ht="21.75" customHeight="1" thickBot="1">
      <c r="B68" s="265">
        <f>Взв!D68:D69</f>
        <v>0</v>
      </c>
      <c r="C68" s="45"/>
      <c r="D68" s="278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6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7"/>
      <c r="AN68" s="268"/>
      <c r="AO68" s="232"/>
      <c r="AP68" s="269"/>
    </row>
    <row r="69" spans="2:42" ht="21.75" customHeight="1" thickBot="1">
      <c r="B69" s="266"/>
      <c r="C69" s="51">
        <f>E69+F69+G69</f>
        <v>0</v>
      </c>
      <c r="D69" s="279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5" t="s">
        <v>78</v>
      </c>
      <c r="AA69" s="276"/>
      <c r="AB69" s="276"/>
      <c r="AC69" s="276"/>
      <c r="AD69" s="276"/>
      <c r="AE69" s="276"/>
      <c r="AF69" s="276"/>
      <c r="AG69" s="276"/>
      <c r="AH69" s="277"/>
      <c r="AI69" s="19"/>
      <c r="AJ69" s="67"/>
      <c r="AL69" s="19"/>
      <c r="AM69" s="267">
        <v>29</v>
      </c>
      <c r="AN69" s="268" t="e">
        <f>#REF!</f>
        <v>#REF!</v>
      </c>
      <c r="AO69" s="232" t="e">
        <f>#REF!</f>
        <v>#REF!</v>
      </c>
      <c r="AP69" s="269" t="e">
        <f>#REF!</f>
        <v>#REF!</v>
      </c>
    </row>
    <row r="70" spans="2:42" ht="21.75" customHeight="1" thickBot="1">
      <c r="B70" s="265">
        <f>Взв!D70:D71</f>
        <v>0</v>
      </c>
      <c r="C70" s="45"/>
      <c r="D70" s="278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7"/>
      <c r="AN70" s="268"/>
      <c r="AO70" s="232"/>
      <c r="AP70" s="269"/>
    </row>
    <row r="71" spans="2:42" ht="21.75" customHeight="1" thickBot="1">
      <c r="B71" s="266"/>
      <c r="C71" s="51">
        <f>E71+F71+G71</f>
        <v>0</v>
      </c>
      <c r="D71" s="279"/>
      <c r="E71" s="52"/>
      <c r="F71" s="72"/>
      <c r="G71" s="73"/>
      <c r="H71" s="19"/>
      <c r="I71" s="61"/>
      <c r="J71" s="265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7">
        <v>30</v>
      </c>
      <c r="AN71" s="268" t="e">
        <f>#REF!</f>
        <v>#REF!</v>
      </c>
      <c r="AO71" s="232" t="e">
        <f>#REF!</f>
        <v>#REF!</v>
      </c>
      <c r="AP71" s="269" t="e">
        <f>#REF!</f>
        <v>#REF!</v>
      </c>
    </row>
    <row r="72" spans="2:42" ht="21.75" customHeight="1" thickBot="1">
      <c r="B72" s="265">
        <f>Взв!D72:D73</f>
        <v>0</v>
      </c>
      <c r="C72" s="45"/>
      <c r="D72" s="278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6"/>
      <c r="K72" s="51">
        <f>L72+M72+N72</f>
        <v>0</v>
      </c>
      <c r="L72" s="51"/>
      <c r="M72" s="51"/>
      <c r="N72" s="54"/>
      <c r="AL72" s="19"/>
      <c r="AM72" s="267"/>
      <c r="AN72" s="268"/>
      <c r="AO72" s="232"/>
      <c r="AP72" s="269"/>
    </row>
    <row r="73" spans="2:42" ht="21.75" customHeight="1" thickBot="1">
      <c r="B73" s="266"/>
      <c r="C73" s="51">
        <f>E73+F73+G73</f>
        <v>0</v>
      </c>
      <c r="D73" s="279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7">
        <v>31</v>
      </c>
      <c r="AN73" s="268" t="e">
        <f>#REF!</f>
        <v>#REF!</v>
      </c>
      <c r="AO73" s="232" t="e">
        <f>#REF!</f>
        <v>#REF!</v>
      </c>
      <c r="AP73" s="269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7"/>
      <c r="AN74" s="268"/>
      <c r="AO74" s="232"/>
      <c r="AP74" s="269"/>
    </row>
    <row r="75" spans="39:42" s="89" customFormat="1" ht="21.75" customHeight="1" thickBot="1">
      <c r="AM75" s="267">
        <v>32</v>
      </c>
      <c r="AN75" s="301" t="e">
        <f>#REF!</f>
        <v>#REF!</v>
      </c>
      <c r="AO75" s="232" t="e">
        <f>#REF!</f>
        <v>#REF!</v>
      </c>
      <c r="AP75" s="269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1" t="s">
        <v>80</v>
      </c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M76" s="267"/>
      <c r="AN76" s="302"/>
      <c r="AO76" s="257"/>
      <c r="AP76" s="303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116</v>
      </c>
      <c r="G6" s="106"/>
      <c r="H6" s="106"/>
      <c r="I6" s="105" t="s">
        <v>118</v>
      </c>
      <c r="J6" s="318" t="s">
        <v>86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105</v>
      </c>
      <c r="F8" s="310" t="s">
        <v>117</v>
      </c>
      <c r="G8" s="310" t="s">
        <v>119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f>Взв!D10:D11</f>
        <v>1</v>
      </c>
      <c r="D10" s="240" t="str">
        <f>Взв!E10:E11</f>
        <v>Justas Petravičius</v>
      </c>
      <c r="E10" s="243">
        <f>Взв!G10:G11</f>
        <v>0</v>
      </c>
      <c r="F10" s="240" t="str">
        <f>Взв!F10:F11</f>
        <v>Tauragė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05"/>
      <c r="F11" s="235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4"/>
      <c r="C12" s="305">
        <f>Взв!D12:D13</f>
        <v>2</v>
      </c>
      <c r="D12" s="235" t="str">
        <f>Взв!E12:E13</f>
        <v>Donatas Tamulevičius</v>
      </c>
      <c r="E12" s="305">
        <f>Взв!G12:G13</f>
        <v>0</v>
      </c>
      <c r="F12" s="235" t="str">
        <f>Взв!F12:F13</f>
        <v>Visaginas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4"/>
      <c r="C13" s="305"/>
      <c r="D13" s="235"/>
      <c r="E13" s="305"/>
      <c r="F13" s="235"/>
      <c r="G13" s="305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4"/>
      <c r="C14" s="305">
        <f>Взв!D14:D15</f>
        <v>3</v>
      </c>
      <c r="D14" s="235" t="str">
        <f>Взв!E14:E15</f>
        <v>Renaldas Lazickas</v>
      </c>
      <c r="E14" s="305">
        <f>Взв!G14:G15</f>
        <v>0</v>
      </c>
      <c r="F14" s="235" t="str">
        <f>Взв!F14:F15</f>
        <v>Anykščiai</v>
      </c>
      <c r="G14" s="305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4"/>
      <c r="C15" s="305"/>
      <c r="D15" s="235"/>
      <c r="E15" s="305"/>
      <c r="F15" s="235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4"/>
      <c r="C16" s="305">
        <f>Взв!D16:D17</f>
        <v>4</v>
      </c>
      <c r="D16" s="235" t="str">
        <f>Взв!E16:E17</f>
        <v>Ričards Menis</v>
      </c>
      <c r="E16" s="305">
        <f>Взв!G16:G17</f>
        <v>0</v>
      </c>
      <c r="F16" s="235" t="str">
        <f>Взв!F16:F17</f>
        <v>Rezeknė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4"/>
      <c r="C17" s="305"/>
      <c r="D17" s="235"/>
      <c r="E17" s="305"/>
      <c r="F17" s="235"/>
      <c r="G17" s="305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4"/>
      <c r="C18" s="305">
        <f>Взв!D18:D19</f>
        <v>5</v>
      </c>
      <c r="D18" s="235" t="str">
        <f>Взв!E18:E19</f>
        <v>Henrikas Janckevičius</v>
      </c>
      <c r="E18" s="305">
        <f>Взв!G18:G19</f>
        <v>0</v>
      </c>
      <c r="F18" s="235" t="str">
        <f>Взв!F18:F19</f>
        <v>Anykščiai</v>
      </c>
      <c r="G18" s="305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4"/>
      <c r="C19" s="305"/>
      <c r="D19" s="235"/>
      <c r="E19" s="305"/>
      <c r="F19" s="235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4"/>
      <c r="C20" s="305">
        <f>Взв!D20:D21</f>
        <v>6</v>
      </c>
      <c r="D20" s="235" t="str">
        <f>Взв!E20:E21</f>
        <v>Aleksandrs Jurkjans</v>
      </c>
      <c r="E20" s="305">
        <f>Взв!G20:G21</f>
        <v>0</v>
      </c>
      <c r="F20" s="235" t="str">
        <f>Взв!F20:F21</f>
        <v>Daug.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4"/>
      <c r="C21" s="305"/>
      <c r="D21" s="235"/>
      <c r="E21" s="305"/>
      <c r="F21" s="235"/>
      <c r="G21" s="305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4"/>
      <c r="C22" s="305">
        <f>Взв!D22:D23</f>
        <v>7</v>
      </c>
      <c r="D22" s="235" t="str">
        <f>Взв!E22:E23</f>
        <v>Vladislavs Lebedevs</v>
      </c>
      <c r="E22" s="305">
        <f>Взв!G22:G23</f>
        <v>0</v>
      </c>
      <c r="F22" s="235" t="str">
        <f>Взв!F22:F23</f>
        <v>Rezeknė</v>
      </c>
      <c r="G22" s="305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4"/>
      <c r="C23" s="305"/>
      <c r="D23" s="235"/>
      <c r="E23" s="305"/>
      <c r="F23" s="235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4"/>
      <c r="C24" s="305">
        <f>Взв!D24:D25</f>
        <v>8</v>
      </c>
      <c r="D24" s="235" t="str">
        <f>Взв!E24:E25</f>
        <v>Paulius Ivanauskas</v>
      </c>
      <c r="E24" s="305">
        <f>Взв!G24:G25</f>
        <v>0</v>
      </c>
      <c r="F24" s="235" t="str">
        <f>Взв!F24:F25</f>
        <v>Kaunas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4"/>
      <c r="C25" s="305"/>
      <c r="D25" s="235"/>
      <c r="E25" s="305"/>
      <c r="F25" s="235"/>
      <c r="G25" s="305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4"/>
      <c r="C26" s="305">
        <f>Взв!D26:D27</f>
        <v>0</v>
      </c>
      <c r="D26" s="235">
        <f>Взв!E26:E27</f>
        <v>0</v>
      </c>
      <c r="E26" s="305">
        <f>Взв!G26:G27</f>
        <v>0</v>
      </c>
      <c r="F26" s="235">
        <f>Взв!F26:F27</f>
        <v>0</v>
      </c>
      <c r="G26" s="305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4"/>
      <c r="C27" s="305"/>
      <c r="D27" s="235"/>
      <c r="E27" s="305"/>
      <c r="F27" s="235"/>
      <c r="G27" s="30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4"/>
      <c r="C28" s="305">
        <f>Взв!D28:D29</f>
        <v>0</v>
      </c>
      <c r="D28" s="235">
        <f>Взв!E28:E29</f>
        <v>0</v>
      </c>
      <c r="E28" s="305">
        <f>Взв!G28:G29</f>
        <v>0</v>
      </c>
      <c r="F28" s="235">
        <f>Взв!F28:F29</f>
        <v>0</v>
      </c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4"/>
      <c r="C29" s="305"/>
      <c r="D29" s="235"/>
      <c r="E29" s="305"/>
      <c r="F29" s="235"/>
      <c r="G29" s="305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4"/>
      <c r="C30" s="305">
        <f>Взв!D30:D31</f>
        <v>0</v>
      </c>
      <c r="D30" s="235">
        <f>Взв!E30:E31</f>
        <v>0</v>
      </c>
      <c r="E30" s="305">
        <f>Взв!G30:G31</f>
        <v>0</v>
      </c>
      <c r="F30" s="235">
        <f>Взв!F30:F31</f>
        <v>0</v>
      </c>
      <c r="G30" s="305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4"/>
      <c r="C31" s="305"/>
      <c r="D31" s="235"/>
      <c r="E31" s="305"/>
      <c r="F31" s="235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4"/>
      <c r="C32" s="305">
        <f>Взв!D32:D33</f>
        <v>0</v>
      </c>
      <c r="D32" s="235">
        <f>Взв!E32:E33</f>
        <v>0</v>
      </c>
      <c r="E32" s="305">
        <f>Взв!G32:G33</f>
        <v>0</v>
      </c>
      <c r="F32" s="235">
        <f>Взв!F32:F33</f>
        <v>0</v>
      </c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4"/>
      <c r="C33" s="305"/>
      <c r="D33" s="235"/>
      <c r="E33" s="305"/>
      <c r="F33" s="235"/>
      <c r="G33" s="305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4"/>
      <c r="C34" s="305">
        <f>Взв!D34:D35</f>
        <v>0</v>
      </c>
      <c r="D34" s="235">
        <f>Взв!E34:E35</f>
        <v>0</v>
      </c>
      <c r="E34" s="305">
        <f>Взв!G34:G35</f>
        <v>0</v>
      </c>
      <c r="F34" s="235">
        <f>Взв!F34:F35</f>
        <v>0</v>
      </c>
      <c r="G34" s="305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4"/>
      <c r="C35" s="305"/>
      <c r="D35" s="235"/>
      <c r="E35" s="305"/>
      <c r="F35" s="235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4"/>
      <c r="C36" s="305">
        <f>Взв!D36:D37</f>
        <v>0</v>
      </c>
      <c r="D36" s="235">
        <f>Взв!E36:E37</f>
        <v>0</v>
      </c>
      <c r="E36" s="305">
        <f>Взв!G36:G37</f>
        <v>0</v>
      </c>
      <c r="F36" s="235">
        <f>Взв!F36:F37</f>
        <v>0</v>
      </c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4"/>
      <c r="C37" s="305"/>
      <c r="D37" s="235"/>
      <c r="E37" s="305"/>
      <c r="F37" s="235"/>
      <c r="G37" s="305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4"/>
      <c r="C38" s="305">
        <f>Взв!D38:D39</f>
        <v>0</v>
      </c>
      <c r="D38" s="235">
        <f>Взв!E38:E39</f>
        <v>0</v>
      </c>
      <c r="E38" s="305">
        <f>Взв!G38:G39</f>
        <v>0</v>
      </c>
      <c r="F38" s="235">
        <f>Взв!F38:F39</f>
        <v>0</v>
      </c>
      <c r="G38" s="305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4"/>
      <c r="C39" s="305"/>
      <c r="D39" s="235"/>
      <c r="E39" s="305"/>
      <c r="F39" s="235"/>
      <c r="G39" s="305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4"/>
      <c r="C40" s="305">
        <f>Взв!D40:D41</f>
        <v>0</v>
      </c>
      <c r="D40" s="235">
        <f>Взв!E40:E41</f>
        <v>0</v>
      </c>
      <c r="E40" s="305">
        <f>Взв!G40:G41</f>
        <v>0</v>
      </c>
      <c r="F40" s="235">
        <f>Взв!F40:F41</f>
        <v>0</v>
      </c>
      <c r="G40" s="305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4"/>
      <c r="C41" s="305"/>
      <c r="D41" s="235"/>
      <c r="E41" s="305"/>
      <c r="F41" s="235"/>
      <c r="G41" s="305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4"/>
      <c r="C42" s="305">
        <f>Взв!D42:D43</f>
        <v>0</v>
      </c>
      <c r="D42" s="235">
        <f>Взв!E42:E43</f>
        <v>0</v>
      </c>
      <c r="E42" s="305">
        <f>Взв!G42:G43</f>
        <v>0</v>
      </c>
      <c r="F42" s="235">
        <f>Взв!F42:F43</f>
        <v>0</v>
      </c>
      <c r="G42" s="305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4"/>
      <c r="C43" s="305"/>
      <c r="D43" s="235"/>
      <c r="E43" s="305"/>
      <c r="F43" s="235"/>
      <c r="G43" s="305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4"/>
      <c r="C44" s="305">
        <f>Взв!D44:D45</f>
        <v>0</v>
      </c>
      <c r="D44" s="235">
        <f>Взв!E44:E45</f>
        <v>0</v>
      </c>
      <c r="E44" s="305">
        <f>Взв!G44:G45</f>
        <v>0</v>
      </c>
      <c r="F44" s="235">
        <f>Взв!F44:F45</f>
        <v>0</v>
      </c>
      <c r="G44" s="305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4"/>
      <c r="C45" s="305"/>
      <c r="D45" s="235"/>
      <c r="E45" s="305"/>
      <c r="F45" s="235"/>
      <c r="G45" s="305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4"/>
      <c r="C46" s="305">
        <f>Взв!D46:D47</f>
        <v>0</v>
      </c>
      <c r="D46" s="235">
        <f>Взв!E46:E47</f>
        <v>0</v>
      </c>
      <c r="E46" s="305">
        <f>Взв!G46:G47</f>
        <v>0</v>
      </c>
      <c r="F46" s="235">
        <f>Взв!F46:F47</f>
        <v>0</v>
      </c>
      <c r="G46" s="305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4"/>
      <c r="C47" s="305"/>
      <c r="D47" s="235"/>
      <c r="E47" s="305"/>
      <c r="F47" s="235"/>
      <c r="G47" s="305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4"/>
      <c r="C48" s="305">
        <f>Взв!D48:D49</f>
        <v>0</v>
      </c>
      <c r="D48" s="235">
        <f>Взв!E48:E49</f>
        <v>0</v>
      </c>
      <c r="E48" s="305">
        <f>Взв!G48:G49</f>
        <v>0</v>
      </c>
      <c r="F48" s="235">
        <f>Взв!F48:F49</f>
        <v>0</v>
      </c>
      <c r="G48" s="305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4"/>
      <c r="C49" s="305"/>
      <c r="D49" s="235"/>
      <c r="E49" s="305"/>
      <c r="F49" s="235"/>
      <c r="G49" s="305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4"/>
      <c r="C50" s="305">
        <f>Взв!D50:D51</f>
        <v>0</v>
      </c>
      <c r="D50" s="235">
        <f>Взв!E50:E51</f>
        <v>0</v>
      </c>
      <c r="E50" s="305">
        <f>Взв!G50:G51</f>
        <v>0</v>
      </c>
      <c r="F50" s="235">
        <f>Взв!F50:F51</f>
        <v>0</v>
      </c>
      <c r="G50" s="305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4"/>
      <c r="C51" s="305"/>
      <c r="D51" s="235"/>
      <c r="E51" s="305"/>
      <c r="F51" s="235"/>
      <c r="G51" s="305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4"/>
      <c r="C52" s="305">
        <f>Взв!D52:D53</f>
        <v>0</v>
      </c>
      <c r="D52" s="235">
        <f>Взв!E52:E53</f>
        <v>0</v>
      </c>
      <c r="E52" s="305">
        <f>Взв!G52:G53</f>
        <v>0</v>
      </c>
      <c r="F52" s="235">
        <f>Взв!F52:F53</f>
        <v>0</v>
      </c>
      <c r="G52" s="305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4"/>
      <c r="C53" s="305"/>
      <c r="D53" s="235"/>
      <c r="E53" s="305"/>
      <c r="F53" s="235"/>
      <c r="G53" s="305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4"/>
      <c r="C54" s="305">
        <f>Взв!D54:D55</f>
        <v>0</v>
      </c>
      <c r="D54" s="235">
        <f>Взв!E54:E55</f>
        <v>0</v>
      </c>
      <c r="E54" s="305">
        <f>Взв!G54:G55</f>
        <v>0</v>
      </c>
      <c r="F54" s="235">
        <f>Взв!F54:F55</f>
        <v>0</v>
      </c>
      <c r="G54" s="305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4"/>
      <c r="C55" s="305"/>
      <c r="D55" s="235"/>
      <c r="E55" s="305"/>
      <c r="F55" s="235"/>
      <c r="G55" s="305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4"/>
      <c r="C56" s="305">
        <f>Взв!D56:D57</f>
        <v>0</v>
      </c>
      <c r="D56" s="235">
        <f>Взв!E56:E57</f>
        <v>0</v>
      </c>
      <c r="E56" s="305">
        <f>Взв!G56:G57</f>
        <v>0</v>
      </c>
      <c r="F56" s="235">
        <f>Взв!F56:F57</f>
        <v>0</v>
      </c>
      <c r="G56" s="305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4"/>
      <c r="C57" s="305"/>
      <c r="D57" s="235"/>
      <c r="E57" s="305"/>
      <c r="F57" s="235"/>
      <c r="G57" s="305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4"/>
      <c r="C58" s="305">
        <f>Взв!D58:D59</f>
        <v>0</v>
      </c>
      <c r="D58" s="235">
        <f>Взв!E58:E59</f>
        <v>0</v>
      </c>
      <c r="E58" s="305">
        <f>Взв!G58:G59</f>
        <v>0</v>
      </c>
      <c r="F58" s="235">
        <f>Взв!F58:F59</f>
        <v>0</v>
      </c>
      <c r="G58" s="305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4"/>
      <c r="C59" s="305"/>
      <c r="D59" s="235"/>
      <c r="E59" s="305"/>
      <c r="F59" s="235"/>
      <c r="G59" s="305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4"/>
      <c r="C60" s="305">
        <f>Взв!D60:D61</f>
        <v>0</v>
      </c>
      <c r="D60" s="235">
        <f>Взв!E60:E61</f>
        <v>0</v>
      </c>
      <c r="E60" s="305">
        <f>Взв!G60:G61</f>
        <v>0</v>
      </c>
      <c r="F60" s="235">
        <f>Взв!F60:F61</f>
        <v>0</v>
      </c>
      <c r="G60" s="305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4"/>
      <c r="C61" s="305"/>
      <c r="D61" s="235"/>
      <c r="E61" s="305"/>
      <c r="F61" s="235"/>
      <c r="G61" s="305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4"/>
      <c r="C62" s="305">
        <f>Взв!D62:D63</f>
        <v>0</v>
      </c>
      <c r="D62" s="235">
        <f>Взв!E62:E63</f>
        <v>0</v>
      </c>
      <c r="E62" s="305">
        <f>Взв!G62:G63</f>
        <v>0</v>
      </c>
      <c r="F62" s="235">
        <f>Взв!F62:F63</f>
        <v>0</v>
      </c>
      <c r="G62" s="305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4"/>
      <c r="C63" s="305"/>
      <c r="D63" s="235"/>
      <c r="E63" s="305"/>
      <c r="F63" s="235"/>
      <c r="G63" s="305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4"/>
      <c r="C64" s="305">
        <f>Взв!D64:D65</f>
        <v>0</v>
      </c>
      <c r="D64" s="235">
        <f>Взв!E64:E65</f>
        <v>0</v>
      </c>
      <c r="E64" s="305">
        <f>Взв!G64:G65</f>
        <v>0</v>
      </c>
      <c r="F64" s="235">
        <f>Взв!F64:F65</f>
        <v>0</v>
      </c>
      <c r="G64" s="305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4"/>
      <c r="C65" s="305"/>
      <c r="D65" s="235"/>
      <c r="E65" s="305"/>
      <c r="F65" s="235"/>
      <c r="G65" s="305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4"/>
      <c r="C66" s="305">
        <f>Взв!D66:D67</f>
        <v>0</v>
      </c>
      <c r="D66" s="235">
        <f>Взв!E66:E67</f>
        <v>0</v>
      </c>
      <c r="E66" s="305">
        <f>Взв!G66:G67</f>
        <v>0</v>
      </c>
      <c r="F66" s="235">
        <f>Взв!F66:F67</f>
        <v>0</v>
      </c>
      <c r="G66" s="305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4"/>
      <c r="C67" s="305"/>
      <c r="D67" s="235"/>
      <c r="E67" s="305"/>
      <c r="F67" s="235"/>
      <c r="G67" s="305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4"/>
      <c r="C68" s="305">
        <f>Взв!D68:D69</f>
        <v>0</v>
      </c>
      <c r="D68" s="235">
        <f>Взв!E68:E69</f>
        <v>0</v>
      </c>
      <c r="E68" s="305">
        <f>Взв!G68:G69</f>
        <v>0</v>
      </c>
      <c r="F68" s="235">
        <f>Взв!F68:F69</f>
        <v>0</v>
      </c>
      <c r="G68" s="305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4"/>
      <c r="C69" s="305"/>
      <c r="D69" s="235"/>
      <c r="E69" s="305"/>
      <c r="F69" s="235"/>
      <c r="G69" s="305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4"/>
      <c r="C70" s="305">
        <f>Взв!D70:D71</f>
        <v>0</v>
      </c>
      <c r="D70" s="235">
        <f>Взв!E70:E71</f>
        <v>0</v>
      </c>
      <c r="E70" s="305">
        <f>Взв!G70:G71</f>
        <v>0</v>
      </c>
      <c r="F70" s="235">
        <f>Взв!F70:F71</f>
        <v>0</v>
      </c>
      <c r="G70" s="305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4"/>
      <c r="C71" s="305"/>
      <c r="D71" s="235"/>
      <c r="E71" s="305"/>
      <c r="F71" s="235"/>
      <c r="G71" s="305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4"/>
      <c r="C72" s="305">
        <f>Взв!D72:D73</f>
        <v>0</v>
      </c>
      <c r="D72" s="235">
        <f>Взв!E72:E73</f>
        <v>0</v>
      </c>
      <c r="E72" s="305">
        <f>Взв!G72:G73</f>
        <v>0</v>
      </c>
      <c r="F72" s="235">
        <f>Взв!F72:F73</f>
        <v>0</v>
      </c>
      <c r="G72" s="305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4"/>
      <c r="C73" s="305"/>
      <c r="D73" s="235"/>
      <c r="E73" s="305"/>
      <c r="F73" s="235"/>
      <c r="G73" s="305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7" t="s">
        <v>123</v>
      </c>
      <c r="D75" s="317"/>
      <c r="F75" s="3" t="s">
        <v>124</v>
      </c>
    </row>
    <row r="77" spans="3:6" ht="18.75">
      <c r="C77" s="317" t="s">
        <v>125</v>
      </c>
      <c r="D77" s="317"/>
      <c r="F77" s="3" t="s">
        <v>121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129</v>
      </c>
      <c r="G6" s="106"/>
      <c r="H6" s="106"/>
      <c r="I6" s="105" t="s">
        <v>118</v>
      </c>
      <c r="J6" s="318" t="s">
        <v>86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130</v>
      </c>
      <c r="F8" s="310" t="s">
        <v>117</v>
      </c>
      <c r="G8" s="310" t="s">
        <v>131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5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335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36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3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4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34"/>
      <c r="F15" s="217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3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206"/>
      <c r="F17" s="319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08"/>
      <c r="C18" s="243">
        <f>Евро!J27</f>
        <v>0</v>
      </c>
      <c r="D18" s="240" t="e">
        <f>CHOOSE(C18,Взв!E10,Взв!E12,Взв!E14,Взв!E16,Взв!E18,Взв!E20,Взв!E22,Взв!E24,Взв!E26,Взв!E28,Взв!E30,Взв!E32,Взв!E34,Взв!E36,Взв!E38,Взв!E40)</f>
        <v>#VALUE!</v>
      </c>
      <c r="E18" s="334" t="e">
        <f>CHOOSE(C18,Взв!G10,Взв!G12,Взв!G14,Взв!G16,Взв!G18,Взв!G20,Взв!G22,Взв!G24,Взв!G26,Взв!G28,Взв!G30,Взв!G32,Взв!G34,Взв!G36,Взв!G38,Взв!G40)</f>
        <v>#VALUE!</v>
      </c>
      <c r="F18" s="312" t="e">
        <f>CHOOSE(C18,Взв!F10,Взв!F12,Взв!F14,Взв!F16,Взв!F18,Взв!F20,Взв!F22,Взв!F24,Взв!F26,Взв!F28,Взв!F30,Взв!F32,Взв!F34,Взв!F36,Взв!F38,Взв!F40)</f>
        <v>#VALUE!</v>
      </c>
      <c r="G18" s="243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09"/>
      <c r="C19" s="305"/>
      <c r="D19" s="235"/>
      <c r="E19" s="334"/>
      <c r="F19" s="217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1"/>
      <c r="C20" s="305">
        <f>Евро!J31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3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2"/>
      <c r="C21" s="321"/>
      <c r="D21" s="255"/>
      <c r="E21" s="206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12" customHeight="1">
      <c r="B22" s="308"/>
      <c r="C22" s="243">
        <f>Евро!J35</f>
        <v>0</v>
      </c>
      <c r="D22" s="240" t="e">
        <f>CHOOSE(C22,Взв!E10,Взв!E12,Взв!E14,Взв!E16,Взв!E18,Взв!E20,Взв!E22,Взв!E24,Взв!E26,Взв!E28,Взв!E30,Взв!E32,Взв!E34,Взв!E36,Взв!E38,Взв!E40)</f>
        <v>#VALUE!</v>
      </c>
      <c r="E22" s="334" t="e">
        <f>CHOOSE(C22,Взв!G10,Взв!G12,Взв!G14,Взв!G16,Взв!G18,Взв!G20,Взв!G22,Взв!G24,Взв!G26,Взв!G28,Взв!G30,Взв!G32,Взв!G34,Взв!G36,Взв!G38,Взв!G40)</f>
        <v>#VALUE!</v>
      </c>
      <c r="F22" s="312" t="e">
        <f>CHOOSE(C22,Взв!F10,Взв!F12,Взв!F14,Взв!F16,Взв!F18,Взв!F20,Взв!F22,Взв!F24,Взв!F26,Взв!F28,Взв!F30,Взв!F32,Взв!F34,Взв!F36,Взв!F38,Взв!F40)</f>
        <v>#VALUE!</v>
      </c>
      <c r="G22" s="243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09"/>
      <c r="C23" s="305"/>
      <c r="D23" s="235"/>
      <c r="E23" s="334"/>
      <c r="F23" s="217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1"/>
      <c r="C24" s="305">
        <f>Евро!J39</f>
        <v>0</v>
      </c>
      <c r="D24" s="235" t="e">
        <f>CHOOSE(C24,Взв!E10,Взв!E12,Взв!E14,Взв!E16,Взв!E18,Взв!E20,Взв!E22,Взв!E24,Взв!E26,Взв!E28,Взв!E30,Взв!E32,Взв!E34,Взв!E36,Взв!E38,Взв!E40)</f>
        <v>#VALUE!</v>
      </c>
      <c r="E24" s="333" t="e">
        <f>CHOOSE(C24,Взв!G10,Взв!G12,Взв!G14,Взв!G16,Взв!G18,Взв!G20,Взв!G22,Взв!G24,Взв!G26,Взв!G28,Взв!G30,Взв!G32,Взв!G34,Взв!G36,Взв!G38,Взв!G40)</f>
        <v>#VALUE!</v>
      </c>
      <c r="F24" s="217" t="e">
        <f>CHOOSE(C24,Взв!F10,Взв!F12,Взв!F14,Взв!F16,Взв!F18,Взв!F20,Взв!F22,Взв!F24,Взв!F26,Взв!F28,Взв!F30,Взв!F32,Взв!F34,Взв!F36,Взв!F38,Взв!F40)</f>
        <v>#VALUE!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2"/>
      <c r="C25" s="321"/>
      <c r="D25" s="255"/>
      <c r="E25" s="206"/>
      <c r="F25" s="319"/>
      <c r="G25" s="321"/>
      <c r="H25" s="319"/>
      <c r="I25" s="319"/>
      <c r="J25" s="319"/>
      <c r="K25" s="319"/>
      <c r="L25" s="319"/>
      <c r="M25" s="319"/>
      <c r="N25" s="319"/>
      <c r="O25" s="319"/>
      <c r="P25" s="319"/>
    </row>
    <row r="26" spans="2:16" ht="12" customHeight="1">
      <c r="B26" s="308"/>
      <c r="C26" s="243">
        <f>Евро!J43</f>
        <v>0</v>
      </c>
      <c r="D26" s="24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2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2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43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09"/>
      <c r="C27" s="305"/>
      <c r="D27" s="235"/>
      <c r="E27" s="217"/>
      <c r="F27" s="217"/>
      <c r="G27" s="30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1"/>
      <c r="C28" s="305">
        <f>Евро!J47</f>
        <v>0</v>
      </c>
      <c r="D28" s="235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7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7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2"/>
      <c r="C29" s="321"/>
      <c r="D29" s="255"/>
      <c r="E29" s="319"/>
      <c r="F29" s="319"/>
      <c r="G29" s="321"/>
      <c r="H29" s="319"/>
      <c r="I29" s="319"/>
      <c r="J29" s="319"/>
      <c r="K29" s="319"/>
      <c r="L29" s="319"/>
      <c r="M29" s="319"/>
      <c r="N29" s="319"/>
      <c r="O29" s="319"/>
      <c r="P29" s="319"/>
    </row>
    <row r="30" spans="2:16" ht="12" customHeight="1">
      <c r="B30" s="308"/>
      <c r="C30" s="243">
        <f>Евро!J51</f>
        <v>0</v>
      </c>
      <c r="D30" s="24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2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2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43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09"/>
      <c r="C31" s="305"/>
      <c r="D31" s="235"/>
      <c r="E31" s="217"/>
      <c r="F31" s="217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1"/>
      <c r="C32" s="305">
        <f>Евро!J55</f>
        <v>0</v>
      </c>
      <c r="D32" s="235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7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7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2"/>
      <c r="C33" s="321"/>
      <c r="D33" s="255"/>
      <c r="E33" s="319"/>
      <c r="F33" s="319"/>
      <c r="G33" s="321"/>
      <c r="H33" s="319"/>
      <c r="I33" s="319"/>
      <c r="J33" s="319"/>
      <c r="K33" s="319"/>
      <c r="L33" s="319"/>
      <c r="M33" s="319"/>
      <c r="N33" s="319"/>
      <c r="O33" s="319"/>
      <c r="P33" s="319"/>
    </row>
    <row r="34" spans="2:16" ht="12" customHeight="1">
      <c r="B34" s="308"/>
      <c r="C34" s="243">
        <f>Евро!J59</f>
        <v>0</v>
      </c>
      <c r="D34" s="24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2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2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43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09"/>
      <c r="C35" s="305"/>
      <c r="D35" s="235"/>
      <c r="E35" s="217"/>
      <c r="F35" s="217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1"/>
      <c r="C36" s="305">
        <f>Евро!J63</f>
        <v>0</v>
      </c>
      <c r="D36" s="235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7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7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2"/>
      <c r="C37" s="321"/>
      <c r="D37" s="255"/>
      <c r="E37" s="319"/>
      <c r="F37" s="319"/>
      <c r="G37" s="321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2:16" ht="12" customHeight="1">
      <c r="B38" s="308"/>
      <c r="C38" s="243">
        <f>Евро!J67</f>
        <v>0</v>
      </c>
      <c r="D38" s="24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2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2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43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09"/>
      <c r="C39" s="305"/>
      <c r="D39" s="235"/>
      <c r="E39" s="217"/>
      <c r="F39" s="217"/>
      <c r="G39" s="305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1"/>
      <c r="C40" s="305">
        <f>Евро!J71</f>
        <v>0</v>
      </c>
      <c r="D40" s="235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7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7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5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2"/>
      <c r="C41" s="321"/>
      <c r="D41" s="255"/>
      <c r="E41" s="319"/>
      <c r="F41" s="319"/>
      <c r="G41" s="321"/>
      <c r="H41" s="319"/>
      <c r="I41" s="319"/>
      <c r="J41" s="319"/>
      <c r="K41" s="319"/>
      <c r="L41" s="319"/>
      <c r="M41" s="319"/>
      <c r="N41" s="319"/>
      <c r="O41" s="319"/>
      <c r="P41" s="319"/>
    </row>
    <row r="42" spans="2:17" ht="12" customHeight="1">
      <c r="B42" s="322"/>
      <c r="C42" s="326"/>
      <c r="D42" s="328"/>
      <c r="E42" s="326"/>
      <c r="F42" s="328"/>
      <c r="G42" s="330"/>
      <c r="H42" s="323"/>
      <c r="I42" s="323"/>
      <c r="J42" s="323"/>
      <c r="K42" s="325"/>
      <c r="L42" s="212"/>
      <c r="M42" s="212"/>
      <c r="N42" s="212"/>
      <c r="O42" s="323"/>
      <c r="P42" s="323"/>
      <c r="Q42" s="5"/>
    </row>
    <row r="43" spans="2:17" ht="12" customHeight="1">
      <c r="B43" s="322"/>
      <c r="C43" s="327"/>
      <c r="D43" s="329"/>
      <c r="E43" s="327"/>
      <c r="F43" s="329"/>
      <c r="G43" s="327"/>
      <c r="H43" s="324"/>
      <c r="I43" s="324"/>
      <c r="J43" s="324"/>
      <c r="K43" s="324"/>
      <c r="L43" s="212"/>
      <c r="M43" s="212"/>
      <c r="N43" s="212"/>
      <c r="O43" s="324"/>
      <c r="P43" s="324"/>
      <c r="Q43" s="5"/>
    </row>
    <row r="44" spans="2:16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7" t="s">
        <v>123</v>
      </c>
      <c r="D51" s="317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G10" sqref="G10:G11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136</v>
      </c>
      <c r="G6" s="106"/>
      <c r="H6" s="106"/>
      <c r="I6" s="105" t="s">
        <v>118</v>
      </c>
      <c r="J6" s="318" t="s">
        <v>159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38" t="s">
        <v>115</v>
      </c>
      <c r="D8" s="214" t="s">
        <v>94</v>
      </c>
      <c r="E8" s="338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39"/>
      <c r="D9" s="313"/>
      <c r="E9" s="339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Justas Petravičius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Tauragė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2</v>
      </c>
      <c r="D12" s="235" t="str">
        <f>CHOOSE(C12,Взв!E10,Взв!E12,Взв!E14,Взв!E16,Взв!E18,Взв!E20,Взв!E22,Взв!E24,Взв!E26,Взв!E28,Взв!E30,Взв!E32,Взв!E34,Взв!E36,Взв!E38,Взв!E40)</f>
        <v>Donatas Tamulevičius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Visaginas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Renaldas Lazickas</v>
      </c>
      <c r="E14" s="334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Anykščiai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34"/>
      <c r="F15" s="217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4</v>
      </c>
      <c r="D16" s="235" t="str">
        <f>CHOOSE(C16,Взв!E10,Взв!E12,Взв!E14,Взв!E16,Взв!E18,Взв!E20,Взв!E22,Взв!E24,Взв!E26,Взв!E28,Взв!E30,Взв!E32,Взв!E34,Взв!E36,Взв!E38,Взв!E40)</f>
        <v>Ričards Menis</v>
      </c>
      <c r="E16" s="333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Rezeknė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206"/>
      <c r="F17" s="319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08"/>
      <c r="C18" s="243">
        <v>5</v>
      </c>
      <c r="D18" s="24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Henrikas Janckevičius</v>
      </c>
      <c r="E18" s="312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7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Anykščiai</v>
      </c>
      <c r="G18" s="243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09"/>
      <c r="C19" s="305"/>
      <c r="D19" s="235"/>
      <c r="E19" s="217"/>
      <c r="F19" s="217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1"/>
      <c r="C20" s="305">
        <v>6</v>
      </c>
      <c r="D20" s="24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Aleksandrs Jurkjans</v>
      </c>
      <c r="E20" s="312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2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2"/>
      <c r="C21" s="321"/>
      <c r="D21" s="255"/>
      <c r="E21" s="319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12" customHeight="1">
      <c r="B22" s="308"/>
      <c r="C22" s="243">
        <v>7</v>
      </c>
      <c r="D22" s="24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Vladislavs Lebedevs</v>
      </c>
      <c r="E22" s="312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2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22" s="243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09"/>
      <c r="C23" s="305"/>
      <c r="D23" s="235"/>
      <c r="E23" s="217"/>
      <c r="F23" s="333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1"/>
      <c r="C24" s="305">
        <v>8</v>
      </c>
      <c r="D24" s="24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Paulius Ivanauskas</v>
      </c>
      <c r="E24" s="312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7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2"/>
      <c r="C25" s="321"/>
      <c r="D25" s="255"/>
      <c r="E25" s="319"/>
      <c r="F25" s="319"/>
      <c r="G25" s="321"/>
      <c r="H25" s="319"/>
      <c r="I25" s="319"/>
      <c r="J25" s="319"/>
      <c r="K25" s="319"/>
      <c r="L25" s="319"/>
      <c r="M25" s="319"/>
      <c r="N25" s="319"/>
      <c r="O25" s="319"/>
      <c r="P25" s="319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2"/>
      <c r="C30" s="320"/>
      <c r="D30" s="213"/>
      <c r="E30" s="320"/>
      <c r="F30" s="213"/>
      <c r="G30" s="320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2"/>
      <c r="C33" s="320"/>
      <c r="D33" s="213"/>
      <c r="E33" s="320"/>
      <c r="F33" s="213"/>
      <c r="G33" s="320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2"/>
      <c r="C34" s="320"/>
      <c r="D34" s="213"/>
      <c r="E34" s="320"/>
      <c r="F34" s="213"/>
      <c r="G34" s="320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2"/>
      <c r="C35" s="320"/>
      <c r="D35" s="213"/>
      <c r="E35" s="320"/>
      <c r="F35" s="213"/>
      <c r="G35" s="320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2"/>
      <c r="C36" s="320"/>
      <c r="D36" s="213"/>
      <c r="E36" s="320"/>
      <c r="F36" s="213"/>
      <c r="G36" s="320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2"/>
      <c r="C37" s="320"/>
      <c r="D37" s="213"/>
      <c r="E37" s="320"/>
      <c r="F37" s="213"/>
      <c r="G37" s="320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2"/>
      <c r="C38" s="320"/>
      <c r="D38" s="213"/>
      <c r="E38" s="320"/>
      <c r="F38" s="213"/>
      <c r="G38" s="320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2"/>
      <c r="C39" s="320"/>
      <c r="D39" s="213"/>
      <c r="E39" s="320"/>
      <c r="F39" s="213"/>
      <c r="G39" s="320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2"/>
      <c r="C40" s="320"/>
      <c r="D40" s="213"/>
      <c r="E40" s="320"/>
      <c r="F40" s="213"/>
      <c r="G40" s="320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2"/>
      <c r="C41" s="320"/>
      <c r="D41" s="213"/>
      <c r="E41" s="320"/>
      <c r="F41" s="213"/>
      <c r="G41" s="320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2"/>
      <c r="C42" s="320"/>
      <c r="D42" s="213"/>
      <c r="E42" s="320"/>
      <c r="F42" s="213"/>
      <c r="G42" s="320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2"/>
      <c r="C43" s="320"/>
      <c r="D43" s="213"/>
      <c r="E43" s="320"/>
      <c r="F43" s="213"/>
      <c r="G43" s="320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2"/>
      <c r="C50" s="320"/>
      <c r="D50" s="213"/>
      <c r="E50" s="320"/>
      <c r="F50" s="213"/>
      <c r="G50" s="320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2"/>
      <c r="C51" s="320"/>
      <c r="D51" s="213"/>
      <c r="E51" s="320"/>
      <c r="F51" s="213"/>
      <c r="G51" s="320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2"/>
      <c r="C52" s="320"/>
      <c r="D52" s="213"/>
      <c r="E52" s="320"/>
      <c r="F52" s="213"/>
      <c r="G52" s="320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2"/>
      <c r="C53" s="320"/>
      <c r="D53" s="213"/>
      <c r="E53" s="320"/>
      <c r="F53" s="213"/>
      <c r="G53" s="320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2"/>
      <c r="C54" s="320"/>
      <c r="D54" s="213"/>
      <c r="E54" s="320"/>
      <c r="F54" s="213"/>
      <c r="G54" s="320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2"/>
      <c r="C55" s="320"/>
      <c r="D55" s="213"/>
      <c r="E55" s="320"/>
      <c r="F55" s="213"/>
      <c r="G55" s="320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2"/>
      <c r="C56" s="320"/>
      <c r="D56" s="213"/>
      <c r="E56" s="320"/>
      <c r="F56" s="213"/>
      <c r="G56" s="320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2"/>
      <c r="C57" s="320"/>
      <c r="D57" s="213"/>
      <c r="E57" s="320"/>
      <c r="F57" s="213"/>
      <c r="G57" s="320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2"/>
      <c r="C58" s="320"/>
      <c r="D58" s="213"/>
      <c r="E58" s="320"/>
      <c r="F58" s="213"/>
      <c r="G58" s="320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2"/>
      <c r="C59" s="320"/>
      <c r="D59" s="213"/>
      <c r="E59" s="320"/>
      <c r="F59" s="213"/>
      <c r="G59" s="320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2"/>
      <c r="C60" s="320"/>
      <c r="D60" s="213"/>
      <c r="E60" s="320"/>
      <c r="F60" s="213"/>
      <c r="G60" s="320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2"/>
      <c r="C61" s="320"/>
      <c r="D61" s="213"/>
      <c r="E61" s="320"/>
      <c r="F61" s="213"/>
      <c r="G61" s="320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2"/>
      <c r="C62" s="320"/>
      <c r="D62" s="213"/>
      <c r="E62" s="320"/>
      <c r="F62" s="213"/>
      <c r="G62" s="320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2"/>
      <c r="C63" s="320"/>
      <c r="D63" s="213"/>
      <c r="E63" s="320"/>
      <c r="F63" s="213"/>
      <c r="G63" s="320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2"/>
      <c r="C64" s="320"/>
      <c r="D64" s="213"/>
      <c r="E64" s="320"/>
      <c r="F64" s="213"/>
      <c r="G64" s="320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2"/>
      <c r="C65" s="320"/>
      <c r="D65" s="213"/>
      <c r="E65" s="320"/>
      <c r="F65" s="213"/>
      <c r="G65" s="320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2"/>
      <c r="C66" s="320"/>
      <c r="D66" s="213"/>
      <c r="E66" s="320"/>
      <c r="F66" s="213"/>
      <c r="G66" s="320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2"/>
      <c r="C67" s="320"/>
      <c r="D67" s="213"/>
      <c r="E67" s="320"/>
      <c r="F67" s="213"/>
      <c r="G67" s="320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2"/>
      <c r="C68" s="320"/>
      <c r="D68" s="213"/>
      <c r="E68" s="320"/>
      <c r="F68" s="213"/>
      <c r="G68" s="320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2"/>
      <c r="C69" s="320"/>
      <c r="D69" s="213"/>
      <c r="E69" s="320"/>
      <c r="F69" s="213"/>
      <c r="G69" s="320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2"/>
      <c r="C70" s="320"/>
      <c r="D70" s="213"/>
      <c r="E70" s="320"/>
      <c r="F70" s="213"/>
      <c r="G70" s="320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2"/>
      <c r="C71" s="320"/>
      <c r="D71" s="213"/>
      <c r="E71" s="320"/>
      <c r="F71" s="213"/>
      <c r="G71" s="320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2"/>
      <c r="C72" s="320"/>
      <c r="D72" s="213"/>
      <c r="E72" s="320"/>
      <c r="F72" s="213"/>
      <c r="G72" s="320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2"/>
      <c r="C73" s="320"/>
      <c r="D73" s="213"/>
      <c r="E73" s="320"/>
      <c r="F73" s="213"/>
      <c r="G73" s="320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7" t="s">
        <v>123</v>
      </c>
      <c r="D75" s="317"/>
      <c r="F75" s="317" t="s">
        <v>135</v>
      </c>
      <c r="G75" s="317"/>
    </row>
    <row r="77" spans="3:6" ht="18.75">
      <c r="C77" s="317" t="s">
        <v>125</v>
      </c>
      <c r="D77" s="317"/>
      <c r="F77" s="3" t="s">
        <v>121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C18" sqref="C18:C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160</v>
      </c>
      <c r="G6" s="106"/>
      <c r="H6" s="106"/>
      <c r="I6" s="105" t="s">
        <v>118</v>
      </c>
      <c r="J6" s="318" t="s">
        <v>159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42" t="s">
        <v>114</v>
      </c>
      <c r="C8" s="338" t="s">
        <v>115</v>
      </c>
      <c r="D8" s="214" t="s">
        <v>94</v>
      </c>
      <c r="E8" s="338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43"/>
      <c r="C9" s="339"/>
      <c r="D9" s="313"/>
      <c r="E9" s="339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Donatas Tamulevičius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Visaginas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3</v>
      </c>
      <c r="D12" s="235" t="str">
        <f>CHOOSE(C12,Взв!E10,Взв!E12,Взв!E14,Взв!E16,Взв!E18,Взв!E20,Взв!E22,Взв!E24,Взв!E26,Взв!E28,Взв!E30,Взв!E32,Взв!E34,Взв!E36,Взв!E38,Взв!E40)</f>
        <v>Renaldas Lazickas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Anykščiai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6</v>
      </c>
      <c r="D14" s="340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Aleksandrs Jurkjans</v>
      </c>
      <c r="E14" s="341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5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Daug.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05"/>
      <c r="F15" s="312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8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Paulius Ivanauskas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4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Kaunas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321"/>
      <c r="F17" s="206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139</v>
      </c>
      <c r="G6" s="106"/>
      <c r="H6" s="106"/>
      <c r="I6" s="105" t="s">
        <v>118</v>
      </c>
      <c r="J6" s="318" t="s">
        <v>86</v>
      </c>
      <c r="K6" s="318"/>
      <c r="L6" s="316" t="str">
        <f>Взв!I6</f>
        <v>Visaginas</v>
      </c>
      <c r="M6" s="316"/>
      <c r="N6" s="316"/>
      <c r="O6" s="316"/>
      <c r="P6" s="316"/>
    </row>
    <row r="7" spans="7:16" ht="18.75">
      <c r="G7" s="110"/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08"/>
      <c r="C10" s="243">
        <f>Евро!Q49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5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4"/>
      <c r="C12" s="305">
        <f>Евро!Q52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3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4"/>
      <c r="C13" s="305"/>
      <c r="D13" s="235"/>
      <c r="E13" s="312"/>
      <c r="F13" s="217"/>
      <c r="G13" s="305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4"/>
      <c r="C14" s="305">
        <f>Евро!X50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4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305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4"/>
      <c r="C15" s="305"/>
      <c r="D15" s="235"/>
      <c r="E15" s="334"/>
      <c r="F15" s="217"/>
      <c r="G15" s="305"/>
      <c r="H15" s="217"/>
      <c r="I15" s="333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4"/>
      <c r="C16" s="305">
        <f>Евро!X53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3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4"/>
      <c r="C17" s="305"/>
      <c r="D17" s="235"/>
      <c r="E17" s="312"/>
      <c r="F17" s="217"/>
      <c r="G17" s="305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4"/>
      <c r="C18" s="305"/>
      <c r="D18" s="240"/>
      <c r="E18" s="243"/>
      <c r="F18" s="240"/>
      <c r="G18" s="305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4"/>
      <c r="C19" s="305"/>
      <c r="D19" s="235"/>
      <c r="E19" s="242"/>
      <c r="F19" s="235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4"/>
      <c r="C20" s="305">
        <f>Евро!AE54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3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4"/>
      <c r="C21" s="321"/>
      <c r="D21" s="255"/>
      <c r="E21" s="206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2.25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2"/>
      <c r="C25" s="326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4"/>
      <c r="C26" s="243">
        <f>Евро!Q61</f>
        <v>0</v>
      </c>
      <c r="D26" s="235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33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33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5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4"/>
      <c r="C27" s="305"/>
      <c r="D27" s="235"/>
      <c r="E27" s="312"/>
      <c r="F27" s="312"/>
      <c r="G27" s="336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4"/>
      <c r="C28" s="305">
        <f>Евро!Q64</f>
        <v>0</v>
      </c>
      <c r="D28" s="235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5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7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4"/>
      <c r="C29" s="305"/>
      <c r="D29" s="235"/>
      <c r="E29" s="305"/>
      <c r="F29" s="217"/>
      <c r="G29" s="305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4"/>
      <c r="C30" s="305">
        <f>Евро!X62</f>
        <v>0</v>
      </c>
      <c r="D30" s="235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5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7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5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4"/>
      <c r="C31" s="305"/>
      <c r="D31" s="235"/>
      <c r="E31" s="305"/>
      <c r="F31" s="217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4"/>
      <c r="C32" s="305">
        <f>Евро!X65</f>
        <v>0</v>
      </c>
      <c r="D32" s="235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5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7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4"/>
      <c r="C33" s="305"/>
      <c r="D33" s="235"/>
      <c r="E33" s="305"/>
      <c r="F33" s="217"/>
      <c r="G33" s="305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4"/>
      <c r="C34" s="305"/>
      <c r="D34" s="235"/>
      <c r="E34" s="305"/>
      <c r="F34" s="217"/>
      <c r="G34" s="305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4"/>
      <c r="C35" s="305"/>
      <c r="D35" s="235"/>
      <c r="E35" s="305"/>
      <c r="F35" s="217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4"/>
      <c r="C36" s="305">
        <f>Евро!AE66</f>
        <v>0</v>
      </c>
      <c r="D36" s="235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5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7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4"/>
      <c r="C37" s="321"/>
      <c r="D37" s="255"/>
      <c r="E37" s="321"/>
      <c r="F37" s="319"/>
      <c r="G37" s="321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2:18" ht="12" customHeight="1">
      <c r="B38" s="322"/>
      <c r="C38" s="320"/>
      <c r="D38" s="213"/>
      <c r="E38" s="320"/>
      <c r="F38" s="213"/>
      <c r="G38" s="320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2"/>
      <c r="C39" s="320"/>
      <c r="D39" s="213"/>
      <c r="E39" s="320"/>
      <c r="F39" s="213"/>
      <c r="G39" s="320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2"/>
      <c r="C40" s="320"/>
      <c r="D40" s="213"/>
      <c r="E40" s="320"/>
      <c r="F40" s="213"/>
      <c r="G40" s="320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2"/>
      <c r="C41" s="320"/>
      <c r="D41" s="213"/>
      <c r="E41" s="320"/>
      <c r="F41" s="213"/>
      <c r="G41" s="320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2"/>
      <c r="C42" s="320"/>
      <c r="D42" s="213"/>
      <c r="E42" s="320"/>
      <c r="F42" s="213"/>
      <c r="G42" s="320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2"/>
      <c r="C43" s="320"/>
      <c r="D43" s="213"/>
      <c r="E43" s="320"/>
      <c r="F43" s="213"/>
      <c r="G43" s="320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2"/>
      <c r="C50" s="320"/>
      <c r="D50" s="213"/>
      <c r="E50" s="320"/>
      <c r="F50" s="213"/>
      <c r="G50" s="320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2"/>
      <c r="C51" s="320"/>
      <c r="D51" s="213"/>
      <c r="E51" s="320"/>
      <c r="F51" s="213"/>
      <c r="G51" s="320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2"/>
      <c r="C52" s="320"/>
      <c r="D52" s="213"/>
      <c r="E52" s="320"/>
      <c r="F52" s="213"/>
      <c r="G52" s="320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2"/>
      <c r="C53" s="320"/>
      <c r="D53" s="213"/>
      <c r="E53" s="320"/>
      <c r="F53" s="213"/>
      <c r="G53" s="320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2"/>
      <c r="C54" s="320"/>
      <c r="D54" s="213"/>
      <c r="E54" s="320"/>
      <c r="F54" s="213"/>
      <c r="G54" s="320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2"/>
      <c r="C55" s="320"/>
      <c r="D55" s="213"/>
      <c r="E55" s="320"/>
      <c r="F55" s="213"/>
      <c r="G55" s="320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2"/>
      <c r="C56" s="320"/>
      <c r="D56" s="213"/>
      <c r="E56" s="320"/>
      <c r="F56" s="213"/>
      <c r="G56" s="320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2"/>
      <c r="C57" s="320"/>
      <c r="D57" s="213"/>
      <c r="E57" s="320"/>
      <c r="F57" s="213"/>
      <c r="G57" s="320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2"/>
      <c r="C58" s="320"/>
      <c r="D58" s="213"/>
      <c r="E58" s="320"/>
      <c r="F58" s="213"/>
      <c r="G58" s="320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2"/>
      <c r="C59" s="320"/>
      <c r="D59" s="213"/>
      <c r="E59" s="320"/>
      <c r="F59" s="213"/>
      <c r="G59" s="320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2"/>
      <c r="C60" s="320"/>
      <c r="D60" s="213"/>
      <c r="E60" s="320"/>
      <c r="F60" s="213"/>
      <c r="G60" s="320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2"/>
      <c r="C61" s="320"/>
      <c r="D61" s="213"/>
      <c r="E61" s="320"/>
      <c r="F61" s="213"/>
      <c r="G61" s="320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2"/>
      <c r="C62" s="320"/>
      <c r="D62" s="213"/>
      <c r="E62" s="320"/>
      <c r="F62" s="213"/>
      <c r="G62" s="320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2"/>
      <c r="C63" s="320"/>
      <c r="D63" s="213"/>
      <c r="E63" s="320"/>
      <c r="F63" s="213"/>
      <c r="G63" s="320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2"/>
      <c r="C64" s="320"/>
      <c r="D64" s="213"/>
      <c r="E64" s="320"/>
      <c r="F64" s="213"/>
      <c r="G64" s="320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2"/>
      <c r="C65" s="320"/>
      <c r="D65" s="213"/>
      <c r="E65" s="320"/>
      <c r="F65" s="213"/>
      <c r="G65" s="320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2"/>
      <c r="C66" s="320"/>
      <c r="D66" s="213"/>
      <c r="E66" s="320"/>
      <c r="F66" s="213"/>
      <c r="G66" s="320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2"/>
      <c r="C67" s="320"/>
      <c r="D67" s="213"/>
      <c r="E67" s="320"/>
      <c r="F67" s="213"/>
      <c r="G67" s="320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2"/>
      <c r="C68" s="320"/>
      <c r="D68" s="213"/>
      <c r="E68" s="320"/>
      <c r="F68" s="213"/>
      <c r="G68" s="320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2"/>
      <c r="C69" s="320"/>
      <c r="D69" s="213"/>
      <c r="E69" s="320"/>
      <c r="F69" s="213"/>
      <c r="G69" s="320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2"/>
      <c r="C70" s="320"/>
      <c r="D70" s="213"/>
      <c r="E70" s="320"/>
      <c r="F70" s="213"/>
      <c r="G70" s="320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2"/>
      <c r="C71" s="320"/>
      <c r="D71" s="213"/>
      <c r="E71" s="320"/>
      <c r="F71" s="213"/>
      <c r="G71" s="320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2"/>
      <c r="C72" s="320"/>
      <c r="D72" s="213"/>
      <c r="E72" s="320"/>
      <c r="F72" s="213"/>
      <c r="G72" s="320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2"/>
      <c r="C73" s="320"/>
      <c r="D73" s="213"/>
      <c r="E73" s="320"/>
      <c r="F73" s="213"/>
      <c r="G73" s="320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2"/>
      <c r="C74" s="320"/>
      <c r="D74" s="213"/>
      <c r="E74" s="320"/>
      <c r="F74" s="213"/>
      <c r="G74" s="320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2"/>
      <c r="C75" s="320"/>
      <c r="D75" s="213"/>
      <c r="E75" s="320"/>
      <c r="F75" s="213"/>
      <c r="G75" s="320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2"/>
      <c r="C76" s="320"/>
      <c r="D76" s="213"/>
      <c r="E76" s="320"/>
      <c r="F76" s="213"/>
      <c r="G76" s="320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2"/>
      <c r="C77" s="320"/>
      <c r="D77" s="213"/>
      <c r="E77" s="320"/>
      <c r="F77" s="213"/>
      <c r="G77" s="320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2"/>
      <c r="C78" s="320"/>
      <c r="D78" s="213"/>
      <c r="E78" s="320"/>
      <c r="F78" s="213"/>
      <c r="G78" s="320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2"/>
      <c r="C79" s="320"/>
      <c r="D79" s="213"/>
      <c r="E79" s="320"/>
      <c r="F79" s="213"/>
      <c r="G79" s="320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2"/>
      <c r="C80" s="320"/>
      <c r="D80" s="213"/>
      <c r="E80" s="320"/>
      <c r="F80" s="213"/>
      <c r="G80" s="320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2"/>
      <c r="C81" s="320"/>
      <c r="D81" s="213"/>
      <c r="E81" s="320"/>
      <c r="F81" s="213"/>
      <c r="G81" s="320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1995-1996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140</v>
      </c>
      <c r="G6" s="106"/>
      <c r="H6" s="106"/>
      <c r="I6" s="105" t="s">
        <v>118</v>
      </c>
      <c r="J6" s="318" t="s">
        <v>159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Justas Petravičius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Tauragė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7</v>
      </c>
      <c r="D12" s="235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Vladislavs Lebedevs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33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Rezeknė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321"/>
      <c r="F13" s="206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22"/>
      <c r="C14" s="320"/>
      <c r="D14" s="213"/>
      <c r="E14" s="320"/>
      <c r="F14" s="213"/>
      <c r="G14" s="320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2"/>
      <c r="C15" s="320"/>
      <c r="D15" s="213"/>
      <c r="E15" s="320"/>
      <c r="F15" s="213"/>
      <c r="G15" s="320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2"/>
      <c r="C16" s="320"/>
      <c r="D16" s="213"/>
      <c r="E16" s="320"/>
      <c r="F16" s="213"/>
      <c r="G16" s="320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2"/>
      <c r="C17" s="320"/>
      <c r="D17" s="213"/>
      <c r="E17" s="320"/>
      <c r="F17" s="213"/>
      <c r="G17" s="320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2009-03-13T08:41:39Z</dcterms:modified>
  <cp:category/>
  <cp:version/>
  <cp:contentType/>
  <cp:contentStatus/>
</cp:coreProperties>
</file>